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n-rzfs11\健康保険組合\適用\健保・厚年保険料月額表\"/>
    </mc:Choice>
  </mc:AlternateContent>
  <xr:revisionPtr revIDLastSave="0" documentId="13_ncr:1_{2974C260-AF87-4876-8048-F4A985365F8F}" xr6:coauthVersionLast="47" xr6:coauthVersionMax="47" xr10:uidLastSave="{00000000-0000-0000-0000-000000000000}"/>
  <bookViews>
    <workbookView xWindow="-110" yWindow="-110" windowWidth="19420" windowHeight="10300" xr2:uid="{959BF3B9-EB37-43FD-8BF4-43EFBE4F2983}"/>
  </bookViews>
  <sheets>
    <sheet name="2026.04.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K8" i="1"/>
  <c r="I9" i="1"/>
  <c r="K9" i="1"/>
  <c r="J9" i="1" s="1"/>
  <c r="I10" i="1"/>
  <c r="K10" i="1"/>
  <c r="J10" i="1" s="1"/>
  <c r="I11" i="1"/>
  <c r="K11" i="1"/>
  <c r="I12" i="1"/>
  <c r="K12" i="1"/>
  <c r="J12" i="1" s="1"/>
  <c r="I13" i="1"/>
  <c r="K13" i="1"/>
  <c r="I14" i="1"/>
  <c r="K14" i="1"/>
  <c r="I15" i="1"/>
  <c r="K15" i="1"/>
  <c r="J15" i="1" s="1"/>
  <c r="I16" i="1"/>
  <c r="K16" i="1"/>
  <c r="J16" i="1" s="1"/>
  <c r="I17" i="1"/>
  <c r="K17" i="1"/>
  <c r="I18" i="1"/>
  <c r="K18" i="1"/>
  <c r="J18" i="1" s="1"/>
  <c r="I19" i="1"/>
  <c r="K19" i="1"/>
  <c r="I20" i="1"/>
  <c r="K20" i="1"/>
  <c r="I21" i="1"/>
  <c r="K21" i="1"/>
  <c r="I22" i="1"/>
  <c r="J22" i="1"/>
  <c r="K22" i="1"/>
  <c r="I23" i="1"/>
  <c r="K23" i="1"/>
  <c r="I24" i="1"/>
  <c r="K24" i="1"/>
  <c r="J24" i="1" s="1"/>
  <c r="I25" i="1"/>
  <c r="K25" i="1"/>
  <c r="I26" i="1"/>
  <c r="K26" i="1"/>
  <c r="J26" i="1" s="1"/>
  <c r="I27" i="1"/>
  <c r="K27" i="1"/>
  <c r="J27" i="1" s="1"/>
  <c r="I28" i="1"/>
  <c r="K28" i="1"/>
  <c r="I29" i="1"/>
  <c r="K29" i="1"/>
  <c r="J29" i="1" s="1"/>
  <c r="I30" i="1"/>
  <c r="K30" i="1"/>
  <c r="J30" i="1" s="1"/>
  <c r="I31" i="1"/>
  <c r="K31" i="1"/>
  <c r="I32" i="1"/>
  <c r="K32" i="1"/>
  <c r="J32" i="1" s="1"/>
  <c r="I33" i="1"/>
  <c r="K33" i="1"/>
  <c r="I34" i="1"/>
  <c r="K34" i="1"/>
  <c r="I35" i="1"/>
  <c r="K35" i="1"/>
  <c r="I36" i="1"/>
  <c r="K36" i="1"/>
  <c r="I37" i="1"/>
  <c r="K37" i="1"/>
  <c r="I38" i="1"/>
  <c r="J38" i="1"/>
  <c r="K38" i="1"/>
  <c r="I39" i="1"/>
  <c r="K39" i="1"/>
  <c r="I40" i="1"/>
  <c r="K40" i="1"/>
  <c r="I41" i="1"/>
  <c r="K41" i="1"/>
  <c r="J41" i="1" s="1"/>
  <c r="I42" i="1"/>
  <c r="J42" i="1" s="1"/>
  <c r="K42" i="1"/>
  <c r="I43" i="1"/>
  <c r="K43" i="1"/>
  <c r="J43" i="1" s="1"/>
  <c r="I44" i="1"/>
  <c r="K44" i="1"/>
  <c r="I45" i="1"/>
  <c r="K45" i="1"/>
  <c r="I46" i="1"/>
  <c r="K46" i="1"/>
  <c r="I47" i="1"/>
  <c r="K47" i="1"/>
  <c r="J47" i="1" s="1"/>
  <c r="I48" i="1"/>
  <c r="K48" i="1"/>
  <c r="I49" i="1"/>
  <c r="K49" i="1"/>
  <c r="I50" i="1"/>
  <c r="K50" i="1"/>
  <c r="I51" i="1"/>
  <c r="K51" i="1"/>
  <c r="I52" i="1"/>
  <c r="K52" i="1"/>
  <c r="I53" i="1"/>
  <c r="K53" i="1"/>
  <c r="I54" i="1"/>
  <c r="J54" i="1" s="1"/>
  <c r="K54" i="1"/>
  <c r="I55" i="1"/>
  <c r="K55" i="1"/>
  <c r="I56" i="1"/>
  <c r="K56" i="1"/>
  <c r="J56" i="1" s="1"/>
  <c r="I57" i="1"/>
  <c r="K57" i="1"/>
  <c r="N9" i="1"/>
  <c r="L8" i="1"/>
  <c r="N8" i="1"/>
  <c r="N10" i="1"/>
  <c r="N57" i="1"/>
  <c r="L57" i="1"/>
  <c r="H57" i="1"/>
  <c r="F57" i="1"/>
  <c r="N56" i="1"/>
  <c r="L56" i="1"/>
  <c r="H56" i="1"/>
  <c r="F56" i="1"/>
  <c r="N55" i="1"/>
  <c r="L55" i="1"/>
  <c r="H55" i="1"/>
  <c r="F55" i="1"/>
  <c r="N54" i="1"/>
  <c r="L54" i="1"/>
  <c r="H54" i="1"/>
  <c r="F54" i="1"/>
  <c r="N53" i="1"/>
  <c r="L53" i="1"/>
  <c r="H53" i="1"/>
  <c r="F53" i="1"/>
  <c r="N52" i="1"/>
  <c r="L52" i="1"/>
  <c r="H52" i="1"/>
  <c r="F52" i="1"/>
  <c r="N51" i="1"/>
  <c r="L51" i="1"/>
  <c r="H51" i="1"/>
  <c r="F51" i="1"/>
  <c r="N50" i="1"/>
  <c r="L50" i="1"/>
  <c r="H50" i="1"/>
  <c r="F50" i="1"/>
  <c r="N49" i="1"/>
  <c r="L49" i="1"/>
  <c r="H49" i="1"/>
  <c r="F49" i="1"/>
  <c r="N48" i="1"/>
  <c r="L48" i="1"/>
  <c r="H48" i="1"/>
  <c r="F48" i="1"/>
  <c r="N47" i="1"/>
  <c r="L47" i="1"/>
  <c r="H47" i="1"/>
  <c r="F47" i="1"/>
  <c r="N46" i="1"/>
  <c r="L46" i="1"/>
  <c r="H46" i="1"/>
  <c r="F46" i="1"/>
  <c r="N45" i="1"/>
  <c r="L45" i="1"/>
  <c r="H45" i="1"/>
  <c r="F45" i="1"/>
  <c r="N44" i="1"/>
  <c r="L44" i="1"/>
  <c r="H44" i="1"/>
  <c r="F44" i="1"/>
  <c r="N43" i="1"/>
  <c r="L43" i="1"/>
  <c r="H43" i="1"/>
  <c r="F43" i="1"/>
  <c r="R42" i="1"/>
  <c r="Q42" i="1"/>
  <c r="O42" i="1"/>
  <c r="N42" i="1"/>
  <c r="L42" i="1"/>
  <c r="H42" i="1"/>
  <c r="F42" i="1"/>
  <c r="R41" i="1"/>
  <c r="Q41" i="1"/>
  <c r="O41" i="1"/>
  <c r="N41" i="1"/>
  <c r="L41" i="1"/>
  <c r="H41" i="1"/>
  <c r="F41" i="1"/>
  <c r="R40" i="1"/>
  <c r="Q40" i="1"/>
  <c r="O40" i="1"/>
  <c r="N40" i="1"/>
  <c r="L40" i="1"/>
  <c r="H40" i="1"/>
  <c r="F40" i="1"/>
  <c r="R39" i="1"/>
  <c r="Q39" i="1"/>
  <c r="O39" i="1"/>
  <c r="N39" i="1"/>
  <c r="L39" i="1"/>
  <c r="H39" i="1"/>
  <c r="F39" i="1"/>
  <c r="R38" i="1"/>
  <c r="Q38" i="1"/>
  <c r="O38" i="1"/>
  <c r="N38" i="1"/>
  <c r="L38" i="1"/>
  <c r="H38" i="1"/>
  <c r="F38" i="1"/>
  <c r="R37" i="1"/>
  <c r="Q37" i="1"/>
  <c r="O37" i="1"/>
  <c r="N37" i="1"/>
  <c r="L37" i="1"/>
  <c r="H37" i="1"/>
  <c r="F37" i="1"/>
  <c r="R36" i="1"/>
  <c r="Q36" i="1"/>
  <c r="O36" i="1"/>
  <c r="N36" i="1"/>
  <c r="L36" i="1"/>
  <c r="H36" i="1"/>
  <c r="F36" i="1"/>
  <c r="R35" i="1"/>
  <c r="Q35" i="1"/>
  <c r="O35" i="1"/>
  <c r="N35" i="1"/>
  <c r="L35" i="1"/>
  <c r="H35" i="1"/>
  <c r="F35" i="1"/>
  <c r="R34" i="1"/>
  <c r="Q34" i="1"/>
  <c r="O34" i="1"/>
  <c r="N34" i="1"/>
  <c r="L34" i="1"/>
  <c r="H34" i="1"/>
  <c r="F34" i="1"/>
  <c r="R33" i="1"/>
  <c r="Q33" i="1"/>
  <c r="O33" i="1"/>
  <c r="N33" i="1"/>
  <c r="L33" i="1"/>
  <c r="H33" i="1"/>
  <c r="F33" i="1"/>
  <c r="R32" i="1"/>
  <c r="Q32" i="1"/>
  <c r="O32" i="1"/>
  <c r="N32" i="1"/>
  <c r="L32" i="1"/>
  <c r="H32" i="1"/>
  <c r="F32" i="1"/>
  <c r="R31" i="1"/>
  <c r="Q31" i="1"/>
  <c r="O31" i="1"/>
  <c r="N31" i="1"/>
  <c r="L31" i="1"/>
  <c r="H31" i="1"/>
  <c r="F31" i="1"/>
  <c r="R30" i="1"/>
  <c r="Q30" i="1"/>
  <c r="O30" i="1"/>
  <c r="N30" i="1"/>
  <c r="L30" i="1"/>
  <c r="H30" i="1"/>
  <c r="F30" i="1"/>
  <c r="R29" i="1"/>
  <c r="Q29" i="1"/>
  <c r="O29" i="1"/>
  <c r="N29" i="1"/>
  <c r="L29" i="1"/>
  <c r="H29" i="1"/>
  <c r="F29" i="1"/>
  <c r="R28" i="1"/>
  <c r="Q28" i="1"/>
  <c r="O28" i="1"/>
  <c r="N28" i="1"/>
  <c r="L28" i="1"/>
  <c r="H28" i="1"/>
  <c r="F28" i="1"/>
  <c r="R27" i="1"/>
  <c r="Q27" i="1"/>
  <c r="O27" i="1"/>
  <c r="N27" i="1"/>
  <c r="L27" i="1"/>
  <c r="H27" i="1"/>
  <c r="F27" i="1"/>
  <c r="R26" i="1"/>
  <c r="Q26" i="1"/>
  <c r="O26" i="1"/>
  <c r="N26" i="1"/>
  <c r="L26" i="1"/>
  <c r="H26" i="1"/>
  <c r="F26" i="1"/>
  <c r="R25" i="1"/>
  <c r="Q25" i="1"/>
  <c r="O25" i="1"/>
  <c r="N25" i="1"/>
  <c r="L25" i="1"/>
  <c r="H25" i="1"/>
  <c r="F25" i="1"/>
  <c r="R24" i="1"/>
  <c r="Q24" i="1"/>
  <c r="O24" i="1"/>
  <c r="N24" i="1"/>
  <c r="L24" i="1"/>
  <c r="H24" i="1"/>
  <c r="F24" i="1"/>
  <c r="R23" i="1"/>
  <c r="Q23" i="1"/>
  <c r="O23" i="1"/>
  <c r="N23" i="1"/>
  <c r="L23" i="1"/>
  <c r="H23" i="1"/>
  <c r="F23" i="1"/>
  <c r="R22" i="1"/>
  <c r="Q22" i="1"/>
  <c r="O22" i="1"/>
  <c r="N22" i="1"/>
  <c r="L22" i="1"/>
  <c r="H22" i="1"/>
  <c r="F22" i="1"/>
  <c r="R21" i="1"/>
  <c r="Q21" i="1"/>
  <c r="O21" i="1"/>
  <c r="N21" i="1"/>
  <c r="L21" i="1"/>
  <c r="H21" i="1"/>
  <c r="F21" i="1"/>
  <c r="R20" i="1"/>
  <c r="Q20" i="1"/>
  <c r="O20" i="1"/>
  <c r="N20" i="1"/>
  <c r="L20" i="1"/>
  <c r="H20" i="1"/>
  <c r="F20" i="1"/>
  <c r="R19" i="1"/>
  <c r="Q19" i="1"/>
  <c r="O19" i="1"/>
  <c r="N19" i="1"/>
  <c r="L19" i="1"/>
  <c r="H19" i="1"/>
  <c r="F19" i="1"/>
  <c r="R18" i="1"/>
  <c r="Q18" i="1"/>
  <c r="O18" i="1"/>
  <c r="N18" i="1"/>
  <c r="L18" i="1"/>
  <c r="H18" i="1"/>
  <c r="F18" i="1"/>
  <c r="R17" i="1"/>
  <c r="Q17" i="1"/>
  <c r="O17" i="1"/>
  <c r="N17" i="1"/>
  <c r="L17" i="1"/>
  <c r="H17" i="1"/>
  <c r="F17" i="1"/>
  <c r="R16" i="1"/>
  <c r="Q16" i="1"/>
  <c r="O16" i="1"/>
  <c r="N16" i="1"/>
  <c r="L16" i="1"/>
  <c r="H16" i="1"/>
  <c r="F16" i="1"/>
  <c r="R15" i="1"/>
  <c r="Q15" i="1"/>
  <c r="O15" i="1"/>
  <c r="N15" i="1"/>
  <c r="L15" i="1"/>
  <c r="H15" i="1"/>
  <c r="F15" i="1"/>
  <c r="R14" i="1"/>
  <c r="Q14" i="1"/>
  <c r="O14" i="1"/>
  <c r="N14" i="1"/>
  <c r="L14" i="1"/>
  <c r="H14" i="1"/>
  <c r="F14" i="1"/>
  <c r="R13" i="1"/>
  <c r="Q13" i="1"/>
  <c r="O13" i="1"/>
  <c r="N13" i="1"/>
  <c r="L13" i="1"/>
  <c r="H13" i="1"/>
  <c r="F13" i="1"/>
  <c r="R12" i="1"/>
  <c r="Q12" i="1"/>
  <c r="O12" i="1"/>
  <c r="N12" i="1"/>
  <c r="L12" i="1"/>
  <c r="H12" i="1"/>
  <c r="F12" i="1"/>
  <c r="R11" i="1"/>
  <c r="Q11" i="1"/>
  <c r="O11" i="1"/>
  <c r="N11" i="1"/>
  <c r="L11" i="1"/>
  <c r="H11" i="1"/>
  <c r="F11" i="1"/>
  <c r="L10" i="1"/>
  <c r="H10" i="1"/>
  <c r="F10" i="1"/>
  <c r="L9" i="1"/>
  <c r="H9" i="1"/>
  <c r="F9" i="1"/>
  <c r="H8" i="1"/>
  <c r="F8" i="1"/>
  <c r="J52" i="1" l="1"/>
  <c r="J46" i="1"/>
  <c r="J40" i="1"/>
  <c r="J57" i="1"/>
  <c r="J34" i="1"/>
  <c r="J28" i="1"/>
  <c r="J11" i="1"/>
  <c r="J45" i="1"/>
  <c r="J50" i="1"/>
  <c r="J44" i="1"/>
  <c r="J31" i="1"/>
  <c r="J20" i="1"/>
  <c r="J14" i="1"/>
  <c r="J8" i="1"/>
  <c r="J48" i="1"/>
  <c r="J55" i="1"/>
  <c r="J39" i="1"/>
  <c r="J23" i="1"/>
  <c r="J49" i="1"/>
  <c r="J33" i="1"/>
  <c r="J17" i="1"/>
  <c r="J53" i="1"/>
  <c r="J37" i="1"/>
  <c r="J21" i="1"/>
  <c r="J36" i="1"/>
  <c r="J25" i="1"/>
  <c r="J51" i="1"/>
  <c r="J35" i="1"/>
  <c r="J19" i="1"/>
  <c r="J13" i="1"/>
  <c r="P18" i="1"/>
  <c r="P30" i="1"/>
  <c r="G34" i="1"/>
  <c r="M57" i="1"/>
  <c r="P38" i="1"/>
  <c r="G42" i="1"/>
  <c r="G30" i="1"/>
  <c r="P14" i="1"/>
  <c r="P26" i="1"/>
  <c r="G10" i="1"/>
  <c r="P42" i="1"/>
  <c r="P22" i="1"/>
  <c r="G26" i="1"/>
  <c r="P34" i="1"/>
  <c r="G38" i="1"/>
  <c r="G13" i="1"/>
  <c r="G17" i="1"/>
  <c r="G21" i="1"/>
  <c r="G25" i="1"/>
  <c r="G29" i="1"/>
  <c r="G33" i="1"/>
  <c r="G37" i="1"/>
  <c r="G41" i="1"/>
  <c r="M46" i="1"/>
  <c r="G47" i="1"/>
  <c r="G51" i="1"/>
  <c r="G53" i="1"/>
  <c r="G54" i="1"/>
  <c r="G55" i="1"/>
  <c r="P20" i="1"/>
  <c r="G28" i="1"/>
  <c r="G32" i="1"/>
  <c r="P36" i="1"/>
  <c r="G40" i="1"/>
  <c r="M50" i="1"/>
  <c r="M54" i="1"/>
  <c r="G11" i="1"/>
  <c r="G15" i="1"/>
  <c r="G19" i="1"/>
  <c r="G23" i="1"/>
  <c r="G27" i="1"/>
  <c r="G31" i="1"/>
  <c r="G35" i="1"/>
  <c r="G39" i="1"/>
  <c r="G43" i="1"/>
  <c r="G45" i="1"/>
  <c r="G46" i="1"/>
  <c r="P12" i="1"/>
  <c r="P16" i="1"/>
  <c r="P24" i="1"/>
  <c r="P28" i="1"/>
  <c r="P32" i="1"/>
  <c r="G36" i="1"/>
  <c r="P40" i="1"/>
  <c r="G9" i="1"/>
  <c r="G12" i="1"/>
  <c r="G14" i="1"/>
  <c r="G16" i="1"/>
  <c r="G18" i="1"/>
  <c r="G20" i="1"/>
  <c r="G22" i="1"/>
  <c r="G24" i="1"/>
  <c r="M26" i="1"/>
  <c r="M28" i="1"/>
  <c r="M30" i="1"/>
  <c r="M32" i="1"/>
  <c r="M34" i="1"/>
  <c r="M36" i="1"/>
  <c r="M38" i="1"/>
  <c r="M40" i="1"/>
  <c r="M42" i="1"/>
  <c r="G49" i="1"/>
  <c r="G50" i="1"/>
  <c r="G56" i="1"/>
  <c r="G57" i="1"/>
  <c r="G8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9" i="1"/>
  <c r="P41" i="1"/>
  <c r="G44" i="1"/>
  <c r="G52" i="1"/>
  <c r="M44" i="1"/>
  <c r="G48" i="1"/>
  <c r="M52" i="1"/>
  <c r="M12" i="1"/>
  <c r="M48" i="1"/>
  <c r="M56" i="1"/>
  <c r="M9" i="1"/>
  <c r="M14" i="1"/>
  <c r="M16" i="1"/>
  <c r="M18" i="1"/>
  <c r="M20" i="1"/>
  <c r="M24" i="1"/>
  <c r="M22" i="1"/>
  <c r="M13" i="1"/>
  <c r="M17" i="1"/>
  <c r="M21" i="1"/>
  <c r="M25" i="1"/>
  <c r="M29" i="1"/>
  <c r="M33" i="1"/>
  <c r="M37" i="1"/>
  <c r="M41" i="1"/>
  <c r="M45" i="1"/>
  <c r="M49" i="1"/>
  <c r="M53" i="1"/>
  <c r="M8" i="1"/>
  <c r="M11" i="1"/>
  <c r="M15" i="1"/>
  <c r="M19" i="1"/>
  <c r="M23" i="1"/>
  <c r="M27" i="1"/>
  <c r="M31" i="1"/>
  <c r="M35" i="1"/>
  <c r="M39" i="1"/>
  <c r="M43" i="1"/>
  <c r="M47" i="1"/>
  <c r="M51" i="1"/>
  <c r="M55" i="1"/>
  <c r="M10" i="1"/>
</calcChain>
</file>

<file path=xl/sharedStrings.xml><?xml version="1.0" encoding="utf-8"?>
<sst xmlns="http://schemas.openxmlformats.org/spreadsheetml/2006/main" count="123" uniqueCount="83">
  <si>
    <t>ＥＮＥＯＳグループ健康保険組合</t>
    <phoneticPr fontId="2"/>
  </si>
  <si>
    <t>　　 　　　標　　　準　　　報　　　酬</t>
    <phoneticPr fontId="5"/>
  </si>
  <si>
    <t>健　　康　　保　　険</t>
    <rPh sb="0" eb="10">
      <t>ケンコウホケン</t>
    </rPh>
    <phoneticPr fontId="5"/>
  </si>
  <si>
    <t>介　護　保　険</t>
    <rPh sb="0" eb="3">
      <t>カイゴ</t>
    </rPh>
    <rPh sb="4" eb="7">
      <t>ケンコウホケン</t>
    </rPh>
    <phoneticPr fontId="5"/>
  </si>
  <si>
    <t>厚　生　年　金　保　険</t>
    <rPh sb="0" eb="3">
      <t>コウセイ</t>
    </rPh>
    <rPh sb="4" eb="7">
      <t>ネンキン</t>
    </rPh>
    <rPh sb="8" eb="11">
      <t>ホケン</t>
    </rPh>
    <phoneticPr fontId="5"/>
  </si>
  <si>
    <t>子ども・子育て</t>
    <rPh sb="0" eb="1">
      <t>コ</t>
    </rPh>
    <rPh sb="4" eb="6">
      <t>コソダ</t>
    </rPh>
    <phoneticPr fontId="5"/>
  </si>
  <si>
    <t>健保
等級</t>
    <rPh sb="0" eb="2">
      <t>ケンポ</t>
    </rPh>
    <phoneticPr fontId="5"/>
  </si>
  <si>
    <t>厚年
等級</t>
    <rPh sb="0" eb="1">
      <t>アツシ</t>
    </rPh>
    <rPh sb="1" eb="2">
      <t>トシ</t>
    </rPh>
    <rPh sb="3" eb="5">
      <t>トウキュウ</t>
    </rPh>
    <phoneticPr fontId="5"/>
  </si>
  <si>
    <t>月 額</t>
    <phoneticPr fontId="5"/>
  </si>
  <si>
    <t>日 額</t>
    <phoneticPr fontId="5"/>
  </si>
  <si>
    <t>報　酬　月　額</t>
    <phoneticPr fontId="5"/>
  </si>
  <si>
    <t>被保険者負担</t>
    <rPh sb="0" eb="4">
      <t>ヒホケンシャ</t>
    </rPh>
    <rPh sb="4" eb="6">
      <t>フタン</t>
    </rPh>
    <phoneticPr fontId="5"/>
  </si>
  <si>
    <t>事業主負担</t>
    <rPh sb="0" eb="3">
      <t>ジギョウヌシ</t>
    </rPh>
    <rPh sb="3" eb="5">
      <t>フタン</t>
    </rPh>
    <phoneticPr fontId="5"/>
  </si>
  <si>
    <t>合  計</t>
    <phoneticPr fontId="5"/>
  </si>
  <si>
    <t>拠出金</t>
    <rPh sb="0" eb="3">
      <t>キョシュツキン</t>
    </rPh>
    <phoneticPr fontId="5"/>
  </si>
  <si>
    <t>（印刷時非表示）</t>
    <rPh sb="1" eb="3">
      <t>インサツ</t>
    </rPh>
    <rPh sb="3" eb="4">
      <t>ジ</t>
    </rPh>
    <rPh sb="4" eb="7">
      <t>ヒヒョウジ</t>
    </rPh>
    <phoneticPr fontId="5"/>
  </si>
  <si>
    <t>以上～未満</t>
    <rPh sb="0" eb="2">
      <t>イジョウ</t>
    </rPh>
    <rPh sb="3" eb="5">
      <t>ミマン</t>
    </rPh>
    <phoneticPr fontId="5"/>
  </si>
  <si>
    <t>34/1000</t>
    <phoneticPr fontId="5"/>
  </si>
  <si>
    <t>55/1000</t>
    <phoneticPr fontId="5"/>
  </si>
  <si>
    <t>89/1000</t>
    <phoneticPr fontId="5"/>
  </si>
  <si>
    <t>91.5/1000</t>
    <phoneticPr fontId="5"/>
  </si>
  <si>
    <t>183.0/1000</t>
    <phoneticPr fontId="5"/>
  </si>
  <si>
    <t>－</t>
    <phoneticPr fontId="5"/>
  </si>
  <si>
    <t xml:space="preserve">         1～   63,000</t>
    <phoneticPr fontId="5"/>
  </si>
  <si>
    <t>－</t>
  </si>
  <si>
    <t xml:space="preserve">    63,000～   73,000</t>
    <phoneticPr fontId="5"/>
  </si>
  <si>
    <t xml:space="preserve">    73,000～   83,000</t>
    <phoneticPr fontId="5"/>
  </si>
  <si>
    <t xml:space="preserve">    83,000～   93,000</t>
    <phoneticPr fontId="5"/>
  </si>
  <si>
    <t xml:space="preserve">    93,000～  101,000</t>
    <phoneticPr fontId="5"/>
  </si>
  <si>
    <t xml:space="preserve">   101,000～  107,000</t>
    <phoneticPr fontId="5"/>
  </si>
  <si>
    <t xml:space="preserve">   107,000～  114,000</t>
    <phoneticPr fontId="5"/>
  </si>
  <si>
    <t xml:space="preserve">   114,000～  122,000</t>
    <phoneticPr fontId="5"/>
  </si>
  <si>
    <t xml:space="preserve">   122,000～  130,000</t>
    <phoneticPr fontId="5"/>
  </si>
  <si>
    <t xml:space="preserve">   130,000～  138,000</t>
    <phoneticPr fontId="5"/>
  </si>
  <si>
    <t xml:space="preserve">   138,000～  146,000</t>
    <phoneticPr fontId="5"/>
  </si>
  <si>
    <t xml:space="preserve">   146,000～  155,000</t>
    <phoneticPr fontId="5"/>
  </si>
  <si>
    <t xml:space="preserve">   155,000～  165,000</t>
    <phoneticPr fontId="5"/>
  </si>
  <si>
    <t xml:space="preserve">   165,000～  175,000</t>
    <phoneticPr fontId="5"/>
  </si>
  <si>
    <t xml:space="preserve">   175,000～  185,000</t>
    <phoneticPr fontId="5"/>
  </si>
  <si>
    <t xml:space="preserve">   185,000～  195,000</t>
    <phoneticPr fontId="5"/>
  </si>
  <si>
    <t xml:space="preserve">   195,000～  210,000</t>
    <phoneticPr fontId="5"/>
  </si>
  <si>
    <t xml:space="preserve">   210,000～  230,000</t>
    <phoneticPr fontId="5"/>
  </si>
  <si>
    <t xml:space="preserve">   230,000～  250,000</t>
    <phoneticPr fontId="5"/>
  </si>
  <si>
    <t xml:space="preserve">   250,000～  270,000</t>
    <phoneticPr fontId="5"/>
  </si>
  <si>
    <t xml:space="preserve">   270,000～  290,000</t>
    <phoneticPr fontId="5"/>
  </si>
  <si>
    <t xml:space="preserve">   290,000～  310,000</t>
    <phoneticPr fontId="5"/>
  </si>
  <si>
    <t xml:space="preserve">   310,000～  330,000</t>
    <phoneticPr fontId="5"/>
  </si>
  <si>
    <t xml:space="preserve">   330,000～  350,000</t>
    <phoneticPr fontId="5"/>
  </si>
  <si>
    <t xml:space="preserve">   350,000～  370,000</t>
    <phoneticPr fontId="5"/>
  </si>
  <si>
    <t xml:space="preserve">   370,000～  395,000</t>
    <phoneticPr fontId="5"/>
  </si>
  <si>
    <t xml:space="preserve">   395,000～  425,000</t>
    <phoneticPr fontId="5"/>
  </si>
  <si>
    <t xml:space="preserve">   425,000～  455,000</t>
    <phoneticPr fontId="5"/>
  </si>
  <si>
    <t xml:space="preserve">   455,000～  485,000</t>
    <phoneticPr fontId="5"/>
  </si>
  <si>
    <t xml:space="preserve">   485,000～  515,000</t>
    <phoneticPr fontId="5"/>
  </si>
  <si>
    <t xml:space="preserve">   515,000～  545,000</t>
    <phoneticPr fontId="5"/>
  </si>
  <si>
    <t xml:space="preserve">   545,000～  575,000</t>
    <phoneticPr fontId="5"/>
  </si>
  <si>
    <t xml:space="preserve">   575,000～  605,000</t>
    <phoneticPr fontId="5"/>
  </si>
  <si>
    <t xml:space="preserve">   605,000～  635,000</t>
    <phoneticPr fontId="5"/>
  </si>
  <si>
    <t xml:space="preserve">   635,000～  665,000</t>
    <phoneticPr fontId="5"/>
  </si>
  <si>
    <t xml:space="preserve">   665,000～  695,000</t>
    <phoneticPr fontId="5"/>
  </si>
  <si>
    <t xml:space="preserve">   695,000～  730,000</t>
    <phoneticPr fontId="5"/>
  </si>
  <si>
    <t xml:space="preserve">   730,000～  770,000</t>
    <phoneticPr fontId="5"/>
  </si>
  <si>
    <t xml:space="preserve">   770,000～  810,000</t>
    <phoneticPr fontId="5"/>
  </si>
  <si>
    <t xml:space="preserve">   810,000～  855,000</t>
    <phoneticPr fontId="5"/>
  </si>
  <si>
    <t xml:space="preserve">  円未満の端数については事業主⇔被保険者間の
 「特約」により、端数調整は事業主負担として作表</t>
    <rPh sb="2" eb="3">
      <t>エン</t>
    </rPh>
    <rPh sb="3" eb="5">
      <t>ミマン</t>
    </rPh>
    <rPh sb="6" eb="8">
      <t>ハスウ</t>
    </rPh>
    <rPh sb="13" eb="16">
      <t>ジギョウヌシ</t>
    </rPh>
    <rPh sb="17" eb="18">
      <t>ヒ</t>
    </rPh>
    <rPh sb="18" eb="21">
      <t>ホケンシャ</t>
    </rPh>
    <rPh sb="21" eb="22">
      <t>カン</t>
    </rPh>
    <rPh sb="28" eb="30">
      <t>トクヤク</t>
    </rPh>
    <rPh sb="35" eb="37">
      <t>ハスウ</t>
    </rPh>
    <rPh sb="37" eb="39">
      <t>チョウセイ</t>
    </rPh>
    <rPh sb="40" eb="43">
      <t>ジギョウヌシ</t>
    </rPh>
    <rPh sb="43" eb="45">
      <t>フタン</t>
    </rPh>
    <rPh sb="48" eb="50">
      <t>サクヒョウ</t>
    </rPh>
    <phoneticPr fontId="5"/>
  </si>
  <si>
    <t xml:space="preserve">   855,000～  905,000</t>
    <phoneticPr fontId="5"/>
  </si>
  <si>
    <t xml:space="preserve">   905,000～  955,000</t>
    <phoneticPr fontId="5"/>
  </si>
  <si>
    <t xml:space="preserve">   955,000～1,005,000</t>
    <phoneticPr fontId="5"/>
  </si>
  <si>
    <t xml:space="preserve"> 1,005,000～1,055,000</t>
    <phoneticPr fontId="5"/>
  </si>
  <si>
    <t xml:space="preserve"> 1,055,000～1,115,000</t>
    <phoneticPr fontId="5"/>
  </si>
  <si>
    <t xml:space="preserve"> 1,115,000～1,175,000</t>
    <phoneticPr fontId="5"/>
  </si>
  <si>
    <t xml:space="preserve"> 1,175,000～1,235,000</t>
    <phoneticPr fontId="2"/>
  </si>
  <si>
    <t xml:space="preserve"> 1,235,000～1,295,000</t>
    <phoneticPr fontId="2"/>
  </si>
  <si>
    <t xml:space="preserve"> 1,295,000～1,355,000</t>
    <phoneticPr fontId="2"/>
  </si>
  <si>
    <t xml:space="preserve"> 1,355,000～</t>
    <phoneticPr fontId="5"/>
  </si>
  <si>
    <r>
      <rPr>
        <sz val="11"/>
        <color theme="1"/>
        <rFont val="游ゴシック"/>
        <family val="3"/>
        <charset val="128"/>
      </rPr>
      <t>3.6</t>
    </r>
    <r>
      <rPr>
        <sz val="11"/>
        <color theme="1"/>
        <rFont val="明朝"/>
        <family val="1"/>
        <charset val="128"/>
      </rPr>
      <t>/1000</t>
    </r>
    <phoneticPr fontId="5"/>
  </si>
  <si>
    <r>
      <t>平均標準報酬月額は</t>
    </r>
    <r>
      <rPr>
        <sz val="14"/>
        <rFont val="MS UI Gothic"/>
        <family val="1"/>
        <charset val="128"/>
      </rPr>
      <t>３０</t>
    </r>
    <r>
      <rPr>
        <sz val="14"/>
        <rFont val="明朝"/>
        <family val="1"/>
        <charset val="128"/>
      </rPr>
      <t>等級（</t>
    </r>
    <r>
      <rPr>
        <sz val="14"/>
        <rFont val="MS UI Gothic"/>
        <family val="1"/>
        <charset val="128"/>
      </rPr>
      <t>５００</t>
    </r>
    <r>
      <rPr>
        <sz val="14"/>
        <rFont val="明朝"/>
        <family val="1"/>
        <charset val="128"/>
      </rPr>
      <t>千円）</t>
    </r>
    <rPh sb="0" eb="2">
      <t>ヘイキン</t>
    </rPh>
    <rPh sb="2" eb="4">
      <t>ヒョウジュン</t>
    </rPh>
    <rPh sb="4" eb="6">
      <t>ホウシュウ</t>
    </rPh>
    <rPh sb="6" eb="8">
      <t>ゲツガク</t>
    </rPh>
    <rPh sb="11" eb="13">
      <t>トウキュウ</t>
    </rPh>
    <rPh sb="17" eb="18">
      <t>セン</t>
    </rPh>
    <rPh sb="18" eb="19">
      <t>エン</t>
    </rPh>
    <phoneticPr fontId="5"/>
  </si>
  <si>
    <t>子ども・子育て支援金</t>
    <rPh sb="0" eb="1">
      <t>コ</t>
    </rPh>
    <rPh sb="4" eb="6">
      <t>コソダ</t>
    </rPh>
    <rPh sb="7" eb="10">
      <t>シエンキン</t>
    </rPh>
    <phoneticPr fontId="5"/>
  </si>
  <si>
    <t>2.3/1000</t>
    <phoneticPr fontId="2"/>
  </si>
  <si>
    <r>
      <t>1.15</t>
    </r>
    <r>
      <rPr>
        <sz val="11"/>
        <color theme="1"/>
        <rFont val="明朝"/>
        <family val="1"/>
        <charset val="128"/>
      </rPr>
      <t>/1000</t>
    </r>
    <phoneticPr fontId="5"/>
  </si>
  <si>
    <t>標 月 保 険 料 額 表（２０２６年４月１日付改定）</t>
    <phoneticPr fontId="2"/>
  </si>
  <si>
    <r>
      <rPr>
        <sz val="11"/>
        <rFont val="游ゴシック"/>
        <family val="1"/>
        <charset val="128"/>
      </rPr>
      <t>16</t>
    </r>
    <r>
      <rPr>
        <sz val="11"/>
        <rFont val="明朝"/>
        <family val="1"/>
        <charset val="128"/>
      </rPr>
      <t>.2/1000</t>
    </r>
    <phoneticPr fontId="2"/>
  </si>
  <si>
    <r>
      <rPr>
        <sz val="11"/>
        <rFont val="游ゴシック"/>
        <family val="1"/>
        <charset val="128"/>
      </rPr>
      <t>8.1</t>
    </r>
    <r>
      <rPr>
        <sz val="11"/>
        <color theme="1"/>
        <rFont val="明朝"/>
        <family val="1"/>
        <charset val="128"/>
      </rPr>
      <t>/1000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</si>
</sst>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#,##0.0;[Red]\-#,##0.0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2"/>
      <name val="明朝"/>
      <family val="1"/>
      <charset val="128"/>
    </font>
    <font>
      <b/>
      <sz val="16"/>
      <name val="明朝"/>
      <family val="1"/>
      <charset val="128"/>
    </font>
    <font>
      <sz val="6"/>
      <name val="ＭＳ Ｐ明朝"/>
      <family val="1"/>
      <charset val="128"/>
    </font>
    <font>
      <b/>
      <sz val="11"/>
      <color indexed="10"/>
      <name val="明朝"/>
      <family val="1"/>
      <charset val="128"/>
    </font>
    <font>
      <b/>
      <sz val="11"/>
      <color indexed="12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sz val="11"/>
      <color theme="1"/>
      <name val="游ゴシック"/>
      <family val="3"/>
      <charset val="128"/>
    </font>
    <font>
      <b/>
      <sz val="11"/>
      <color rgb="FF0000FF"/>
      <name val="明朝"/>
      <family val="1"/>
      <charset val="128"/>
    </font>
    <font>
      <sz val="14"/>
      <name val="明朝"/>
      <family val="1"/>
      <charset val="128"/>
    </font>
    <font>
      <sz val="14"/>
      <name val="MS UI Gothic"/>
      <family val="1"/>
      <charset val="128"/>
    </font>
    <font>
      <sz val="11"/>
      <name val="游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 shrinkToFit="1"/>
    </xf>
    <xf numFmtId="176" fontId="7" fillId="2" borderId="6" xfId="0" applyNumberFormat="1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5" xfId="1" applyFont="1" applyFill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178" fontId="3" fillId="0" borderId="15" xfId="1" applyNumberFormat="1" applyFont="1" applyFill="1" applyBorder="1" applyAlignment="1">
      <alignment vertical="center"/>
    </xf>
    <xf numFmtId="38" fontId="3" fillId="0" borderId="15" xfId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3" fillId="0" borderId="17" xfId="1" applyFont="1" applyFill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178" fontId="3" fillId="0" borderId="17" xfId="1" applyNumberFormat="1" applyFont="1" applyFill="1" applyBorder="1" applyAlignment="1">
      <alignment vertical="center"/>
    </xf>
    <xf numFmtId="38" fontId="3" fillId="0" borderId="17" xfId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38" fontId="3" fillId="0" borderId="19" xfId="1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178" fontId="3" fillId="0" borderId="6" xfId="1" applyNumberFormat="1" applyFont="1" applyFill="1" applyBorder="1" applyAlignment="1">
      <alignment vertical="center"/>
    </xf>
    <xf numFmtId="178" fontId="3" fillId="0" borderId="19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20" xfId="1" applyFont="1" applyFill="1" applyBorder="1" applyAlignment="1">
      <alignment vertical="center"/>
    </xf>
    <xf numFmtId="38" fontId="3" fillId="0" borderId="21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38" fontId="1" fillId="0" borderId="10" xfId="1" applyFont="1" applyFill="1" applyBorder="1" applyAlignment="1">
      <alignment vertical="center"/>
    </xf>
    <xf numFmtId="38" fontId="1" fillId="0" borderId="0" xfId="1" applyFill="1" applyBorder="1" applyAlignment="1">
      <alignment vertical="center"/>
    </xf>
    <xf numFmtId="38" fontId="1" fillId="0" borderId="10" xfId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38" fontId="3" fillId="0" borderId="10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 wrapText="1"/>
    </xf>
    <xf numFmtId="38" fontId="3" fillId="0" borderId="20" xfId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38" fontId="3" fillId="0" borderId="22" xfId="1" applyFont="1" applyFill="1" applyBorder="1" applyAlignment="1">
      <alignment horizontal="right" vertical="center"/>
    </xf>
    <xf numFmtId="0" fontId="3" fillId="0" borderId="0" xfId="0" applyFont="1"/>
    <xf numFmtId="0" fontId="3" fillId="0" borderId="4" xfId="0" applyFont="1" applyBorder="1"/>
    <xf numFmtId="0" fontId="9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 shrinkToFit="1"/>
    </xf>
    <xf numFmtId="38" fontId="3" fillId="0" borderId="15" xfId="0" applyNumberFormat="1" applyFont="1" applyBorder="1" applyAlignment="1">
      <alignment horizontal="right" vertical="center"/>
    </xf>
    <xf numFmtId="2" fontId="11" fillId="2" borderId="6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38" fontId="3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9404-3653-493E-9FB5-36BBD79E838A}">
  <sheetPr>
    <pageSetUpPr fitToPage="1"/>
  </sheetPr>
  <dimension ref="A1:T58"/>
  <sheetViews>
    <sheetView showGridLines="0" tabSelected="1" zoomScale="75" zoomScaleNormal="75" zoomScaleSheetLayoutView="115" workbookViewId="0">
      <selection activeCell="H61" sqref="H61"/>
    </sheetView>
  </sheetViews>
  <sheetFormatPr defaultRowHeight="13"/>
  <cols>
    <col min="1" max="2" width="7.6328125" style="1" customWidth="1"/>
    <col min="3" max="3" width="11.6328125" customWidth="1"/>
    <col min="4" max="4" width="9.7265625" customWidth="1"/>
    <col min="5" max="5" width="22.26953125" customWidth="1"/>
    <col min="6" max="18" width="13.6328125" customWidth="1"/>
    <col min="19" max="19" width="2.90625" customWidth="1"/>
    <col min="20" max="20" width="16.453125" customWidth="1"/>
    <col min="21" max="21" width="2.36328125" customWidth="1"/>
    <col min="22" max="22" width="28.453125" customWidth="1"/>
    <col min="260" max="261" width="7.6328125" customWidth="1"/>
    <col min="262" max="262" width="11.6328125" customWidth="1"/>
    <col min="263" max="263" width="9.7265625" customWidth="1"/>
    <col min="264" max="264" width="24.7265625" customWidth="1"/>
    <col min="265" max="274" width="13.6328125" customWidth="1"/>
    <col min="275" max="275" width="6.7265625" customWidth="1"/>
    <col min="276" max="276" width="16.453125" customWidth="1"/>
    <col min="277" max="277" width="2.36328125" customWidth="1"/>
    <col min="278" max="278" width="28.453125" customWidth="1"/>
    <col min="516" max="517" width="7.6328125" customWidth="1"/>
    <col min="518" max="518" width="11.6328125" customWidth="1"/>
    <col min="519" max="519" width="9.7265625" customWidth="1"/>
    <col min="520" max="520" width="24.7265625" customWidth="1"/>
    <col min="521" max="530" width="13.6328125" customWidth="1"/>
    <col min="531" max="531" width="6.7265625" customWidth="1"/>
    <col min="532" max="532" width="16.453125" customWidth="1"/>
    <col min="533" max="533" width="2.36328125" customWidth="1"/>
    <col min="534" max="534" width="28.453125" customWidth="1"/>
    <col min="772" max="773" width="7.6328125" customWidth="1"/>
    <col min="774" max="774" width="11.6328125" customWidth="1"/>
    <col min="775" max="775" width="9.7265625" customWidth="1"/>
    <col min="776" max="776" width="24.7265625" customWidth="1"/>
    <col min="777" max="786" width="13.6328125" customWidth="1"/>
    <col min="787" max="787" width="6.7265625" customWidth="1"/>
    <col min="788" max="788" width="16.453125" customWidth="1"/>
    <col min="789" max="789" width="2.36328125" customWidth="1"/>
    <col min="790" max="790" width="28.453125" customWidth="1"/>
    <col min="1028" max="1029" width="7.6328125" customWidth="1"/>
    <col min="1030" max="1030" width="11.6328125" customWidth="1"/>
    <col min="1031" max="1031" width="9.7265625" customWidth="1"/>
    <col min="1032" max="1032" width="24.7265625" customWidth="1"/>
    <col min="1033" max="1042" width="13.6328125" customWidth="1"/>
    <col min="1043" max="1043" width="6.7265625" customWidth="1"/>
    <col min="1044" max="1044" width="16.453125" customWidth="1"/>
    <col min="1045" max="1045" width="2.36328125" customWidth="1"/>
    <col min="1046" max="1046" width="28.453125" customWidth="1"/>
    <col min="1284" max="1285" width="7.6328125" customWidth="1"/>
    <col min="1286" max="1286" width="11.6328125" customWidth="1"/>
    <col min="1287" max="1287" width="9.7265625" customWidth="1"/>
    <col min="1288" max="1288" width="24.7265625" customWidth="1"/>
    <col min="1289" max="1298" width="13.6328125" customWidth="1"/>
    <col min="1299" max="1299" width="6.7265625" customWidth="1"/>
    <col min="1300" max="1300" width="16.453125" customWidth="1"/>
    <col min="1301" max="1301" width="2.36328125" customWidth="1"/>
    <col min="1302" max="1302" width="28.453125" customWidth="1"/>
    <col min="1540" max="1541" width="7.6328125" customWidth="1"/>
    <col min="1542" max="1542" width="11.6328125" customWidth="1"/>
    <col min="1543" max="1543" width="9.7265625" customWidth="1"/>
    <col min="1544" max="1544" width="24.7265625" customWidth="1"/>
    <col min="1545" max="1554" width="13.6328125" customWidth="1"/>
    <col min="1555" max="1555" width="6.7265625" customWidth="1"/>
    <col min="1556" max="1556" width="16.453125" customWidth="1"/>
    <col min="1557" max="1557" width="2.36328125" customWidth="1"/>
    <col min="1558" max="1558" width="28.453125" customWidth="1"/>
    <col min="1796" max="1797" width="7.6328125" customWidth="1"/>
    <col min="1798" max="1798" width="11.6328125" customWidth="1"/>
    <col min="1799" max="1799" width="9.7265625" customWidth="1"/>
    <col min="1800" max="1800" width="24.7265625" customWidth="1"/>
    <col min="1801" max="1810" width="13.6328125" customWidth="1"/>
    <col min="1811" max="1811" width="6.7265625" customWidth="1"/>
    <col min="1812" max="1812" width="16.453125" customWidth="1"/>
    <col min="1813" max="1813" width="2.36328125" customWidth="1"/>
    <col min="1814" max="1814" width="28.453125" customWidth="1"/>
    <col min="2052" max="2053" width="7.6328125" customWidth="1"/>
    <col min="2054" max="2054" width="11.6328125" customWidth="1"/>
    <col min="2055" max="2055" width="9.7265625" customWidth="1"/>
    <col min="2056" max="2056" width="24.7265625" customWidth="1"/>
    <col min="2057" max="2066" width="13.6328125" customWidth="1"/>
    <col min="2067" max="2067" width="6.7265625" customWidth="1"/>
    <col min="2068" max="2068" width="16.453125" customWidth="1"/>
    <col min="2069" max="2069" width="2.36328125" customWidth="1"/>
    <col min="2070" max="2070" width="28.453125" customWidth="1"/>
    <col min="2308" max="2309" width="7.6328125" customWidth="1"/>
    <col min="2310" max="2310" width="11.6328125" customWidth="1"/>
    <col min="2311" max="2311" width="9.7265625" customWidth="1"/>
    <col min="2312" max="2312" width="24.7265625" customWidth="1"/>
    <col min="2313" max="2322" width="13.6328125" customWidth="1"/>
    <col min="2323" max="2323" width="6.7265625" customWidth="1"/>
    <col min="2324" max="2324" width="16.453125" customWidth="1"/>
    <col min="2325" max="2325" width="2.36328125" customWidth="1"/>
    <col min="2326" max="2326" width="28.453125" customWidth="1"/>
    <col min="2564" max="2565" width="7.6328125" customWidth="1"/>
    <col min="2566" max="2566" width="11.6328125" customWidth="1"/>
    <col min="2567" max="2567" width="9.7265625" customWidth="1"/>
    <col min="2568" max="2568" width="24.7265625" customWidth="1"/>
    <col min="2569" max="2578" width="13.6328125" customWidth="1"/>
    <col min="2579" max="2579" width="6.7265625" customWidth="1"/>
    <col min="2580" max="2580" width="16.453125" customWidth="1"/>
    <col min="2581" max="2581" width="2.36328125" customWidth="1"/>
    <col min="2582" max="2582" width="28.453125" customWidth="1"/>
    <col min="2820" max="2821" width="7.6328125" customWidth="1"/>
    <col min="2822" max="2822" width="11.6328125" customWidth="1"/>
    <col min="2823" max="2823" width="9.7265625" customWidth="1"/>
    <col min="2824" max="2824" width="24.7265625" customWidth="1"/>
    <col min="2825" max="2834" width="13.6328125" customWidth="1"/>
    <col min="2835" max="2835" width="6.7265625" customWidth="1"/>
    <col min="2836" max="2836" width="16.453125" customWidth="1"/>
    <col min="2837" max="2837" width="2.36328125" customWidth="1"/>
    <col min="2838" max="2838" width="28.453125" customWidth="1"/>
    <col min="3076" max="3077" width="7.6328125" customWidth="1"/>
    <col min="3078" max="3078" width="11.6328125" customWidth="1"/>
    <col min="3079" max="3079" width="9.7265625" customWidth="1"/>
    <col min="3080" max="3080" width="24.7265625" customWidth="1"/>
    <col min="3081" max="3090" width="13.6328125" customWidth="1"/>
    <col min="3091" max="3091" width="6.7265625" customWidth="1"/>
    <col min="3092" max="3092" width="16.453125" customWidth="1"/>
    <col min="3093" max="3093" width="2.36328125" customWidth="1"/>
    <col min="3094" max="3094" width="28.453125" customWidth="1"/>
    <col min="3332" max="3333" width="7.6328125" customWidth="1"/>
    <col min="3334" max="3334" width="11.6328125" customWidth="1"/>
    <col min="3335" max="3335" width="9.7265625" customWidth="1"/>
    <col min="3336" max="3336" width="24.7265625" customWidth="1"/>
    <col min="3337" max="3346" width="13.6328125" customWidth="1"/>
    <col min="3347" max="3347" width="6.7265625" customWidth="1"/>
    <col min="3348" max="3348" width="16.453125" customWidth="1"/>
    <col min="3349" max="3349" width="2.36328125" customWidth="1"/>
    <col min="3350" max="3350" width="28.453125" customWidth="1"/>
    <col min="3588" max="3589" width="7.6328125" customWidth="1"/>
    <col min="3590" max="3590" width="11.6328125" customWidth="1"/>
    <col min="3591" max="3591" width="9.7265625" customWidth="1"/>
    <col min="3592" max="3592" width="24.7265625" customWidth="1"/>
    <col min="3593" max="3602" width="13.6328125" customWidth="1"/>
    <col min="3603" max="3603" width="6.7265625" customWidth="1"/>
    <col min="3604" max="3604" width="16.453125" customWidth="1"/>
    <col min="3605" max="3605" width="2.36328125" customWidth="1"/>
    <col min="3606" max="3606" width="28.453125" customWidth="1"/>
    <col min="3844" max="3845" width="7.6328125" customWidth="1"/>
    <col min="3846" max="3846" width="11.6328125" customWidth="1"/>
    <col min="3847" max="3847" width="9.7265625" customWidth="1"/>
    <col min="3848" max="3848" width="24.7265625" customWidth="1"/>
    <col min="3849" max="3858" width="13.6328125" customWidth="1"/>
    <col min="3859" max="3859" width="6.7265625" customWidth="1"/>
    <col min="3860" max="3860" width="16.453125" customWidth="1"/>
    <col min="3861" max="3861" width="2.36328125" customWidth="1"/>
    <col min="3862" max="3862" width="28.453125" customWidth="1"/>
    <col min="4100" max="4101" width="7.6328125" customWidth="1"/>
    <col min="4102" max="4102" width="11.6328125" customWidth="1"/>
    <col min="4103" max="4103" width="9.7265625" customWidth="1"/>
    <col min="4104" max="4104" width="24.7265625" customWidth="1"/>
    <col min="4105" max="4114" width="13.6328125" customWidth="1"/>
    <col min="4115" max="4115" width="6.7265625" customWidth="1"/>
    <col min="4116" max="4116" width="16.453125" customWidth="1"/>
    <col min="4117" max="4117" width="2.36328125" customWidth="1"/>
    <col min="4118" max="4118" width="28.453125" customWidth="1"/>
    <col min="4356" max="4357" width="7.6328125" customWidth="1"/>
    <col min="4358" max="4358" width="11.6328125" customWidth="1"/>
    <col min="4359" max="4359" width="9.7265625" customWidth="1"/>
    <col min="4360" max="4360" width="24.7265625" customWidth="1"/>
    <col min="4361" max="4370" width="13.6328125" customWidth="1"/>
    <col min="4371" max="4371" width="6.7265625" customWidth="1"/>
    <col min="4372" max="4372" width="16.453125" customWidth="1"/>
    <col min="4373" max="4373" width="2.36328125" customWidth="1"/>
    <col min="4374" max="4374" width="28.453125" customWidth="1"/>
    <col min="4612" max="4613" width="7.6328125" customWidth="1"/>
    <col min="4614" max="4614" width="11.6328125" customWidth="1"/>
    <col min="4615" max="4615" width="9.7265625" customWidth="1"/>
    <col min="4616" max="4616" width="24.7265625" customWidth="1"/>
    <col min="4617" max="4626" width="13.6328125" customWidth="1"/>
    <col min="4627" max="4627" width="6.7265625" customWidth="1"/>
    <col min="4628" max="4628" width="16.453125" customWidth="1"/>
    <col min="4629" max="4629" width="2.36328125" customWidth="1"/>
    <col min="4630" max="4630" width="28.453125" customWidth="1"/>
    <col min="4868" max="4869" width="7.6328125" customWidth="1"/>
    <col min="4870" max="4870" width="11.6328125" customWidth="1"/>
    <col min="4871" max="4871" width="9.7265625" customWidth="1"/>
    <col min="4872" max="4872" width="24.7265625" customWidth="1"/>
    <col min="4873" max="4882" width="13.6328125" customWidth="1"/>
    <col min="4883" max="4883" width="6.7265625" customWidth="1"/>
    <col min="4884" max="4884" width="16.453125" customWidth="1"/>
    <col min="4885" max="4885" width="2.36328125" customWidth="1"/>
    <col min="4886" max="4886" width="28.453125" customWidth="1"/>
    <col min="5124" max="5125" width="7.6328125" customWidth="1"/>
    <col min="5126" max="5126" width="11.6328125" customWidth="1"/>
    <col min="5127" max="5127" width="9.7265625" customWidth="1"/>
    <col min="5128" max="5128" width="24.7265625" customWidth="1"/>
    <col min="5129" max="5138" width="13.6328125" customWidth="1"/>
    <col min="5139" max="5139" width="6.7265625" customWidth="1"/>
    <col min="5140" max="5140" width="16.453125" customWidth="1"/>
    <col min="5141" max="5141" width="2.36328125" customWidth="1"/>
    <col min="5142" max="5142" width="28.453125" customWidth="1"/>
    <col min="5380" max="5381" width="7.6328125" customWidth="1"/>
    <col min="5382" max="5382" width="11.6328125" customWidth="1"/>
    <col min="5383" max="5383" width="9.7265625" customWidth="1"/>
    <col min="5384" max="5384" width="24.7265625" customWidth="1"/>
    <col min="5385" max="5394" width="13.6328125" customWidth="1"/>
    <col min="5395" max="5395" width="6.7265625" customWidth="1"/>
    <col min="5396" max="5396" width="16.453125" customWidth="1"/>
    <col min="5397" max="5397" width="2.36328125" customWidth="1"/>
    <col min="5398" max="5398" width="28.453125" customWidth="1"/>
    <col min="5636" max="5637" width="7.6328125" customWidth="1"/>
    <col min="5638" max="5638" width="11.6328125" customWidth="1"/>
    <col min="5639" max="5639" width="9.7265625" customWidth="1"/>
    <col min="5640" max="5640" width="24.7265625" customWidth="1"/>
    <col min="5641" max="5650" width="13.6328125" customWidth="1"/>
    <col min="5651" max="5651" width="6.7265625" customWidth="1"/>
    <col min="5652" max="5652" width="16.453125" customWidth="1"/>
    <col min="5653" max="5653" width="2.36328125" customWidth="1"/>
    <col min="5654" max="5654" width="28.453125" customWidth="1"/>
    <col min="5892" max="5893" width="7.6328125" customWidth="1"/>
    <col min="5894" max="5894" width="11.6328125" customWidth="1"/>
    <col min="5895" max="5895" width="9.7265625" customWidth="1"/>
    <col min="5896" max="5896" width="24.7265625" customWidth="1"/>
    <col min="5897" max="5906" width="13.6328125" customWidth="1"/>
    <col min="5907" max="5907" width="6.7265625" customWidth="1"/>
    <col min="5908" max="5908" width="16.453125" customWidth="1"/>
    <col min="5909" max="5909" width="2.36328125" customWidth="1"/>
    <col min="5910" max="5910" width="28.453125" customWidth="1"/>
    <col min="6148" max="6149" width="7.6328125" customWidth="1"/>
    <col min="6150" max="6150" width="11.6328125" customWidth="1"/>
    <col min="6151" max="6151" width="9.7265625" customWidth="1"/>
    <col min="6152" max="6152" width="24.7265625" customWidth="1"/>
    <col min="6153" max="6162" width="13.6328125" customWidth="1"/>
    <col min="6163" max="6163" width="6.7265625" customWidth="1"/>
    <col min="6164" max="6164" width="16.453125" customWidth="1"/>
    <col min="6165" max="6165" width="2.36328125" customWidth="1"/>
    <col min="6166" max="6166" width="28.453125" customWidth="1"/>
    <col min="6404" max="6405" width="7.6328125" customWidth="1"/>
    <col min="6406" max="6406" width="11.6328125" customWidth="1"/>
    <col min="6407" max="6407" width="9.7265625" customWidth="1"/>
    <col min="6408" max="6408" width="24.7265625" customWidth="1"/>
    <col min="6409" max="6418" width="13.6328125" customWidth="1"/>
    <col min="6419" max="6419" width="6.7265625" customWidth="1"/>
    <col min="6420" max="6420" width="16.453125" customWidth="1"/>
    <col min="6421" max="6421" width="2.36328125" customWidth="1"/>
    <col min="6422" max="6422" width="28.453125" customWidth="1"/>
    <col min="6660" max="6661" width="7.6328125" customWidth="1"/>
    <col min="6662" max="6662" width="11.6328125" customWidth="1"/>
    <col min="6663" max="6663" width="9.7265625" customWidth="1"/>
    <col min="6664" max="6664" width="24.7265625" customWidth="1"/>
    <col min="6665" max="6674" width="13.6328125" customWidth="1"/>
    <col min="6675" max="6675" width="6.7265625" customWidth="1"/>
    <col min="6676" max="6676" width="16.453125" customWidth="1"/>
    <col min="6677" max="6677" width="2.36328125" customWidth="1"/>
    <col min="6678" max="6678" width="28.453125" customWidth="1"/>
    <col min="6916" max="6917" width="7.6328125" customWidth="1"/>
    <col min="6918" max="6918" width="11.6328125" customWidth="1"/>
    <col min="6919" max="6919" width="9.7265625" customWidth="1"/>
    <col min="6920" max="6920" width="24.7265625" customWidth="1"/>
    <col min="6921" max="6930" width="13.6328125" customWidth="1"/>
    <col min="6931" max="6931" width="6.7265625" customWidth="1"/>
    <col min="6932" max="6932" width="16.453125" customWidth="1"/>
    <col min="6933" max="6933" width="2.36328125" customWidth="1"/>
    <col min="6934" max="6934" width="28.453125" customWidth="1"/>
    <col min="7172" max="7173" width="7.6328125" customWidth="1"/>
    <col min="7174" max="7174" width="11.6328125" customWidth="1"/>
    <col min="7175" max="7175" width="9.7265625" customWidth="1"/>
    <col min="7176" max="7176" width="24.7265625" customWidth="1"/>
    <col min="7177" max="7186" width="13.6328125" customWidth="1"/>
    <col min="7187" max="7187" width="6.7265625" customWidth="1"/>
    <col min="7188" max="7188" width="16.453125" customWidth="1"/>
    <col min="7189" max="7189" width="2.36328125" customWidth="1"/>
    <col min="7190" max="7190" width="28.453125" customWidth="1"/>
    <col min="7428" max="7429" width="7.6328125" customWidth="1"/>
    <col min="7430" max="7430" width="11.6328125" customWidth="1"/>
    <col min="7431" max="7431" width="9.7265625" customWidth="1"/>
    <col min="7432" max="7432" width="24.7265625" customWidth="1"/>
    <col min="7433" max="7442" width="13.6328125" customWidth="1"/>
    <col min="7443" max="7443" width="6.7265625" customWidth="1"/>
    <col min="7444" max="7444" width="16.453125" customWidth="1"/>
    <col min="7445" max="7445" width="2.36328125" customWidth="1"/>
    <col min="7446" max="7446" width="28.453125" customWidth="1"/>
    <col min="7684" max="7685" width="7.6328125" customWidth="1"/>
    <col min="7686" max="7686" width="11.6328125" customWidth="1"/>
    <col min="7687" max="7687" width="9.7265625" customWidth="1"/>
    <col min="7688" max="7688" width="24.7265625" customWidth="1"/>
    <col min="7689" max="7698" width="13.6328125" customWidth="1"/>
    <col min="7699" max="7699" width="6.7265625" customWidth="1"/>
    <col min="7700" max="7700" width="16.453125" customWidth="1"/>
    <col min="7701" max="7701" width="2.36328125" customWidth="1"/>
    <col min="7702" max="7702" width="28.453125" customWidth="1"/>
    <col min="7940" max="7941" width="7.6328125" customWidth="1"/>
    <col min="7942" max="7942" width="11.6328125" customWidth="1"/>
    <col min="7943" max="7943" width="9.7265625" customWidth="1"/>
    <col min="7944" max="7944" width="24.7265625" customWidth="1"/>
    <col min="7945" max="7954" width="13.6328125" customWidth="1"/>
    <col min="7955" max="7955" width="6.7265625" customWidth="1"/>
    <col min="7956" max="7956" width="16.453125" customWidth="1"/>
    <col min="7957" max="7957" width="2.36328125" customWidth="1"/>
    <col min="7958" max="7958" width="28.453125" customWidth="1"/>
    <col min="8196" max="8197" width="7.6328125" customWidth="1"/>
    <col min="8198" max="8198" width="11.6328125" customWidth="1"/>
    <col min="8199" max="8199" width="9.7265625" customWidth="1"/>
    <col min="8200" max="8200" width="24.7265625" customWidth="1"/>
    <col min="8201" max="8210" width="13.6328125" customWidth="1"/>
    <col min="8211" max="8211" width="6.7265625" customWidth="1"/>
    <col min="8212" max="8212" width="16.453125" customWidth="1"/>
    <col min="8213" max="8213" width="2.36328125" customWidth="1"/>
    <col min="8214" max="8214" width="28.453125" customWidth="1"/>
    <col min="8452" max="8453" width="7.6328125" customWidth="1"/>
    <col min="8454" max="8454" width="11.6328125" customWidth="1"/>
    <col min="8455" max="8455" width="9.7265625" customWidth="1"/>
    <col min="8456" max="8456" width="24.7265625" customWidth="1"/>
    <col min="8457" max="8466" width="13.6328125" customWidth="1"/>
    <col min="8467" max="8467" width="6.7265625" customWidth="1"/>
    <col min="8468" max="8468" width="16.453125" customWidth="1"/>
    <col min="8469" max="8469" width="2.36328125" customWidth="1"/>
    <col min="8470" max="8470" width="28.453125" customWidth="1"/>
    <col min="8708" max="8709" width="7.6328125" customWidth="1"/>
    <col min="8710" max="8710" width="11.6328125" customWidth="1"/>
    <col min="8711" max="8711" width="9.7265625" customWidth="1"/>
    <col min="8712" max="8712" width="24.7265625" customWidth="1"/>
    <col min="8713" max="8722" width="13.6328125" customWidth="1"/>
    <col min="8723" max="8723" width="6.7265625" customWidth="1"/>
    <col min="8724" max="8724" width="16.453125" customWidth="1"/>
    <col min="8725" max="8725" width="2.36328125" customWidth="1"/>
    <col min="8726" max="8726" width="28.453125" customWidth="1"/>
    <col min="8964" max="8965" width="7.6328125" customWidth="1"/>
    <col min="8966" max="8966" width="11.6328125" customWidth="1"/>
    <col min="8967" max="8967" width="9.7265625" customWidth="1"/>
    <col min="8968" max="8968" width="24.7265625" customWidth="1"/>
    <col min="8969" max="8978" width="13.6328125" customWidth="1"/>
    <col min="8979" max="8979" width="6.7265625" customWidth="1"/>
    <col min="8980" max="8980" width="16.453125" customWidth="1"/>
    <col min="8981" max="8981" width="2.36328125" customWidth="1"/>
    <col min="8982" max="8982" width="28.453125" customWidth="1"/>
    <col min="9220" max="9221" width="7.6328125" customWidth="1"/>
    <col min="9222" max="9222" width="11.6328125" customWidth="1"/>
    <col min="9223" max="9223" width="9.7265625" customWidth="1"/>
    <col min="9224" max="9224" width="24.7265625" customWidth="1"/>
    <col min="9225" max="9234" width="13.6328125" customWidth="1"/>
    <col min="9235" max="9235" width="6.7265625" customWidth="1"/>
    <col min="9236" max="9236" width="16.453125" customWidth="1"/>
    <col min="9237" max="9237" width="2.36328125" customWidth="1"/>
    <col min="9238" max="9238" width="28.453125" customWidth="1"/>
    <col min="9476" max="9477" width="7.6328125" customWidth="1"/>
    <col min="9478" max="9478" width="11.6328125" customWidth="1"/>
    <col min="9479" max="9479" width="9.7265625" customWidth="1"/>
    <col min="9480" max="9480" width="24.7265625" customWidth="1"/>
    <col min="9481" max="9490" width="13.6328125" customWidth="1"/>
    <col min="9491" max="9491" width="6.7265625" customWidth="1"/>
    <col min="9492" max="9492" width="16.453125" customWidth="1"/>
    <col min="9493" max="9493" width="2.36328125" customWidth="1"/>
    <col min="9494" max="9494" width="28.453125" customWidth="1"/>
    <col min="9732" max="9733" width="7.6328125" customWidth="1"/>
    <col min="9734" max="9734" width="11.6328125" customWidth="1"/>
    <col min="9735" max="9735" width="9.7265625" customWidth="1"/>
    <col min="9736" max="9736" width="24.7265625" customWidth="1"/>
    <col min="9737" max="9746" width="13.6328125" customWidth="1"/>
    <col min="9747" max="9747" width="6.7265625" customWidth="1"/>
    <col min="9748" max="9748" width="16.453125" customWidth="1"/>
    <col min="9749" max="9749" width="2.36328125" customWidth="1"/>
    <col min="9750" max="9750" width="28.453125" customWidth="1"/>
    <col min="9988" max="9989" width="7.6328125" customWidth="1"/>
    <col min="9990" max="9990" width="11.6328125" customWidth="1"/>
    <col min="9991" max="9991" width="9.7265625" customWidth="1"/>
    <col min="9992" max="9992" width="24.7265625" customWidth="1"/>
    <col min="9993" max="10002" width="13.6328125" customWidth="1"/>
    <col min="10003" max="10003" width="6.7265625" customWidth="1"/>
    <col min="10004" max="10004" width="16.453125" customWidth="1"/>
    <col min="10005" max="10005" width="2.36328125" customWidth="1"/>
    <col min="10006" max="10006" width="28.453125" customWidth="1"/>
    <col min="10244" max="10245" width="7.6328125" customWidth="1"/>
    <col min="10246" max="10246" width="11.6328125" customWidth="1"/>
    <col min="10247" max="10247" width="9.7265625" customWidth="1"/>
    <col min="10248" max="10248" width="24.7265625" customWidth="1"/>
    <col min="10249" max="10258" width="13.6328125" customWidth="1"/>
    <col min="10259" max="10259" width="6.7265625" customWidth="1"/>
    <col min="10260" max="10260" width="16.453125" customWidth="1"/>
    <col min="10261" max="10261" width="2.36328125" customWidth="1"/>
    <col min="10262" max="10262" width="28.453125" customWidth="1"/>
    <col min="10500" max="10501" width="7.6328125" customWidth="1"/>
    <col min="10502" max="10502" width="11.6328125" customWidth="1"/>
    <col min="10503" max="10503" width="9.7265625" customWidth="1"/>
    <col min="10504" max="10504" width="24.7265625" customWidth="1"/>
    <col min="10505" max="10514" width="13.6328125" customWidth="1"/>
    <col min="10515" max="10515" width="6.7265625" customWidth="1"/>
    <col min="10516" max="10516" width="16.453125" customWidth="1"/>
    <col min="10517" max="10517" width="2.36328125" customWidth="1"/>
    <col min="10518" max="10518" width="28.453125" customWidth="1"/>
    <col min="10756" max="10757" width="7.6328125" customWidth="1"/>
    <col min="10758" max="10758" width="11.6328125" customWidth="1"/>
    <col min="10759" max="10759" width="9.7265625" customWidth="1"/>
    <col min="10760" max="10760" width="24.7265625" customWidth="1"/>
    <col min="10761" max="10770" width="13.6328125" customWidth="1"/>
    <col min="10771" max="10771" width="6.7265625" customWidth="1"/>
    <col min="10772" max="10772" width="16.453125" customWidth="1"/>
    <col min="10773" max="10773" width="2.36328125" customWidth="1"/>
    <col min="10774" max="10774" width="28.453125" customWidth="1"/>
    <col min="11012" max="11013" width="7.6328125" customWidth="1"/>
    <col min="11014" max="11014" width="11.6328125" customWidth="1"/>
    <col min="11015" max="11015" width="9.7265625" customWidth="1"/>
    <col min="11016" max="11016" width="24.7265625" customWidth="1"/>
    <col min="11017" max="11026" width="13.6328125" customWidth="1"/>
    <col min="11027" max="11027" width="6.7265625" customWidth="1"/>
    <col min="11028" max="11028" width="16.453125" customWidth="1"/>
    <col min="11029" max="11029" width="2.36328125" customWidth="1"/>
    <col min="11030" max="11030" width="28.453125" customWidth="1"/>
    <col min="11268" max="11269" width="7.6328125" customWidth="1"/>
    <col min="11270" max="11270" width="11.6328125" customWidth="1"/>
    <col min="11271" max="11271" width="9.7265625" customWidth="1"/>
    <col min="11272" max="11272" width="24.7265625" customWidth="1"/>
    <col min="11273" max="11282" width="13.6328125" customWidth="1"/>
    <col min="11283" max="11283" width="6.7265625" customWidth="1"/>
    <col min="11284" max="11284" width="16.453125" customWidth="1"/>
    <col min="11285" max="11285" width="2.36328125" customWidth="1"/>
    <col min="11286" max="11286" width="28.453125" customWidth="1"/>
    <col min="11524" max="11525" width="7.6328125" customWidth="1"/>
    <col min="11526" max="11526" width="11.6328125" customWidth="1"/>
    <col min="11527" max="11527" width="9.7265625" customWidth="1"/>
    <col min="11528" max="11528" width="24.7265625" customWidth="1"/>
    <col min="11529" max="11538" width="13.6328125" customWidth="1"/>
    <col min="11539" max="11539" width="6.7265625" customWidth="1"/>
    <col min="11540" max="11540" width="16.453125" customWidth="1"/>
    <col min="11541" max="11541" width="2.36328125" customWidth="1"/>
    <col min="11542" max="11542" width="28.453125" customWidth="1"/>
    <col min="11780" max="11781" width="7.6328125" customWidth="1"/>
    <col min="11782" max="11782" width="11.6328125" customWidth="1"/>
    <col min="11783" max="11783" width="9.7265625" customWidth="1"/>
    <col min="11784" max="11784" width="24.7265625" customWidth="1"/>
    <col min="11785" max="11794" width="13.6328125" customWidth="1"/>
    <col min="11795" max="11795" width="6.7265625" customWidth="1"/>
    <col min="11796" max="11796" width="16.453125" customWidth="1"/>
    <col min="11797" max="11797" width="2.36328125" customWidth="1"/>
    <col min="11798" max="11798" width="28.453125" customWidth="1"/>
    <col min="12036" max="12037" width="7.6328125" customWidth="1"/>
    <col min="12038" max="12038" width="11.6328125" customWidth="1"/>
    <col min="12039" max="12039" width="9.7265625" customWidth="1"/>
    <col min="12040" max="12040" width="24.7265625" customWidth="1"/>
    <col min="12041" max="12050" width="13.6328125" customWidth="1"/>
    <col min="12051" max="12051" width="6.7265625" customWidth="1"/>
    <col min="12052" max="12052" width="16.453125" customWidth="1"/>
    <col min="12053" max="12053" width="2.36328125" customWidth="1"/>
    <col min="12054" max="12054" width="28.453125" customWidth="1"/>
    <col min="12292" max="12293" width="7.6328125" customWidth="1"/>
    <col min="12294" max="12294" width="11.6328125" customWidth="1"/>
    <col min="12295" max="12295" width="9.7265625" customWidth="1"/>
    <col min="12296" max="12296" width="24.7265625" customWidth="1"/>
    <col min="12297" max="12306" width="13.6328125" customWidth="1"/>
    <col min="12307" max="12307" width="6.7265625" customWidth="1"/>
    <col min="12308" max="12308" width="16.453125" customWidth="1"/>
    <col min="12309" max="12309" width="2.36328125" customWidth="1"/>
    <col min="12310" max="12310" width="28.453125" customWidth="1"/>
    <col min="12548" max="12549" width="7.6328125" customWidth="1"/>
    <col min="12550" max="12550" width="11.6328125" customWidth="1"/>
    <col min="12551" max="12551" width="9.7265625" customWidth="1"/>
    <col min="12552" max="12552" width="24.7265625" customWidth="1"/>
    <col min="12553" max="12562" width="13.6328125" customWidth="1"/>
    <col min="12563" max="12563" width="6.7265625" customWidth="1"/>
    <col min="12564" max="12564" width="16.453125" customWidth="1"/>
    <col min="12565" max="12565" width="2.36328125" customWidth="1"/>
    <col min="12566" max="12566" width="28.453125" customWidth="1"/>
    <col min="12804" max="12805" width="7.6328125" customWidth="1"/>
    <col min="12806" max="12806" width="11.6328125" customWidth="1"/>
    <col min="12807" max="12807" width="9.7265625" customWidth="1"/>
    <col min="12808" max="12808" width="24.7265625" customWidth="1"/>
    <col min="12809" max="12818" width="13.6328125" customWidth="1"/>
    <col min="12819" max="12819" width="6.7265625" customWidth="1"/>
    <col min="12820" max="12820" width="16.453125" customWidth="1"/>
    <col min="12821" max="12821" width="2.36328125" customWidth="1"/>
    <col min="12822" max="12822" width="28.453125" customWidth="1"/>
    <col min="13060" max="13061" width="7.6328125" customWidth="1"/>
    <col min="13062" max="13062" width="11.6328125" customWidth="1"/>
    <col min="13063" max="13063" width="9.7265625" customWidth="1"/>
    <col min="13064" max="13064" width="24.7265625" customWidth="1"/>
    <col min="13065" max="13074" width="13.6328125" customWidth="1"/>
    <col min="13075" max="13075" width="6.7265625" customWidth="1"/>
    <col min="13076" max="13076" width="16.453125" customWidth="1"/>
    <col min="13077" max="13077" width="2.36328125" customWidth="1"/>
    <col min="13078" max="13078" width="28.453125" customWidth="1"/>
    <col min="13316" max="13317" width="7.6328125" customWidth="1"/>
    <col min="13318" max="13318" width="11.6328125" customWidth="1"/>
    <col min="13319" max="13319" width="9.7265625" customWidth="1"/>
    <col min="13320" max="13320" width="24.7265625" customWidth="1"/>
    <col min="13321" max="13330" width="13.6328125" customWidth="1"/>
    <col min="13331" max="13331" width="6.7265625" customWidth="1"/>
    <col min="13332" max="13332" width="16.453125" customWidth="1"/>
    <col min="13333" max="13333" width="2.36328125" customWidth="1"/>
    <col min="13334" max="13334" width="28.453125" customWidth="1"/>
    <col min="13572" max="13573" width="7.6328125" customWidth="1"/>
    <col min="13574" max="13574" width="11.6328125" customWidth="1"/>
    <col min="13575" max="13575" width="9.7265625" customWidth="1"/>
    <col min="13576" max="13576" width="24.7265625" customWidth="1"/>
    <col min="13577" max="13586" width="13.6328125" customWidth="1"/>
    <col min="13587" max="13587" width="6.7265625" customWidth="1"/>
    <col min="13588" max="13588" width="16.453125" customWidth="1"/>
    <col min="13589" max="13589" width="2.36328125" customWidth="1"/>
    <col min="13590" max="13590" width="28.453125" customWidth="1"/>
    <col min="13828" max="13829" width="7.6328125" customWidth="1"/>
    <col min="13830" max="13830" width="11.6328125" customWidth="1"/>
    <col min="13831" max="13831" width="9.7265625" customWidth="1"/>
    <col min="13832" max="13832" width="24.7265625" customWidth="1"/>
    <col min="13833" max="13842" width="13.6328125" customWidth="1"/>
    <col min="13843" max="13843" width="6.7265625" customWidth="1"/>
    <col min="13844" max="13844" width="16.453125" customWidth="1"/>
    <col min="13845" max="13845" width="2.36328125" customWidth="1"/>
    <col min="13846" max="13846" width="28.453125" customWidth="1"/>
    <col min="14084" max="14085" width="7.6328125" customWidth="1"/>
    <col min="14086" max="14086" width="11.6328125" customWidth="1"/>
    <col min="14087" max="14087" width="9.7265625" customWidth="1"/>
    <col min="14088" max="14088" width="24.7265625" customWidth="1"/>
    <col min="14089" max="14098" width="13.6328125" customWidth="1"/>
    <col min="14099" max="14099" width="6.7265625" customWidth="1"/>
    <col min="14100" max="14100" width="16.453125" customWidth="1"/>
    <col min="14101" max="14101" width="2.36328125" customWidth="1"/>
    <col min="14102" max="14102" width="28.453125" customWidth="1"/>
    <col min="14340" max="14341" width="7.6328125" customWidth="1"/>
    <col min="14342" max="14342" width="11.6328125" customWidth="1"/>
    <col min="14343" max="14343" width="9.7265625" customWidth="1"/>
    <col min="14344" max="14344" width="24.7265625" customWidth="1"/>
    <col min="14345" max="14354" width="13.6328125" customWidth="1"/>
    <col min="14355" max="14355" width="6.7265625" customWidth="1"/>
    <col min="14356" max="14356" width="16.453125" customWidth="1"/>
    <col min="14357" max="14357" width="2.36328125" customWidth="1"/>
    <col min="14358" max="14358" width="28.453125" customWidth="1"/>
    <col min="14596" max="14597" width="7.6328125" customWidth="1"/>
    <col min="14598" max="14598" width="11.6328125" customWidth="1"/>
    <col min="14599" max="14599" width="9.7265625" customWidth="1"/>
    <col min="14600" max="14600" width="24.7265625" customWidth="1"/>
    <col min="14601" max="14610" width="13.6328125" customWidth="1"/>
    <col min="14611" max="14611" width="6.7265625" customWidth="1"/>
    <col min="14612" max="14612" width="16.453125" customWidth="1"/>
    <col min="14613" max="14613" width="2.36328125" customWidth="1"/>
    <col min="14614" max="14614" width="28.453125" customWidth="1"/>
    <col min="14852" max="14853" width="7.6328125" customWidth="1"/>
    <col min="14854" max="14854" width="11.6328125" customWidth="1"/>
    <col min="14855" max="14855" width="9.7265625" customWidth="1"/>
    <col min="14856" max="14856" width="24.7265625" customWidth="1"/>
    <col min="14857" max="14866" width="13.6328125" customWidth="1"/>
    <col min="14867" max="14867" width="6.7265625" customWidth="1"/>
    <col min="14868" max="14868" width="16.453125" customWidth="1"/>
    <col min="14869" max="14869" width="2.36328125" customWidth="1"/>
    <col min="14870" max="14870" width="28.453125" customWidth="1"/>
    <col min="15108" max="15109" width="7.6328125" customWidth="1"/>
    <col min="15110" max="15110" width="11.6328125" customWidth="1"/>
    <col min="15111" max="15111" width="9.7265625" customWidth="1"/>
    <col min="15112" max="15112" width="24.7265625" customWidth="1"/>
    <col min="15113" max="15122" width="13.6328125" customWidth="1"/>
    <col min="15123" max="15123" width="6.7265625" customWidth="1"/>
    <col min="15124" max="15124" width="16.453125" customWidth="1"/>
    <col min="15125" max="15125" width="2.36328125" customWidth="1"/>
    <col min="15126" max="15126" width="28.453125" customWidth="1"/>
    <col min="15364" max="15365" width="7.6328125" customWidth="1"/>
    <col min="15366" max="15366" width="11.6328125" customWidth="1"/>
    <col min="15367" max="15367" width="9.7265625" customWidth="1"/>
    <col min="15368" max="15368" width="24.7265625" customWidth="1"/>
    <col min="15369" max="15378" width="13.6328125" customWidth="1"/>
    <col min="15379" max="15379" width="6.7265625" customWidth="1"/>
    <col min="15380" max="15380" width="16.453125" customWidth="1"/>
    <col min="15381" max="15381" width="2.36328125" customWidth="1"/>
    <col min="15382" max="15382" width="28.453125" customWidth="1"/>
    <col min="15620" max="15621" width="7.6328125" customWidth="1"/>
    <col min="15622" max="15622" width="11.6328125" customWidth="1"/>
    <col min="15623" max="15623" width="9.7265625" customWidth="1"/>
    <col min="15624" max="15624" width="24.7265625" customWidth="1"/>
    <col min="15625" max="15634" width="13.6328125" customWidth="1"/>
    <col min="15635" max="15635" width="6.7265625" customWidth="1"/>
    <col min="15636" max="15636" width="16.453125" customWidth="1"/>
    <col min="15637" max="15637" width="2.36328125" customWidth="1"/>
    <col min="15638" max="15638" width="28.453125" customWidth="1"/>
    <col min="15876" max="15877" width="7.6328125" customWidth="1"/>
    <col min="15878" max="15878" width="11.6328125" customWidth="1"/>
    <col min="15879" max="15879" width="9.7265625" customWidth="1"/>
    <col min="15880" max="15880" width="24.7265625" customWidth="1"/>
    <col min="15881" max="15890" width="13.6328125" customWidth="1"/>
    <col min="15891" max="15891" width="6.7265625" customWidth="1"/>
    <col min="15892" max="15892" width="16.453125" customWidth="1"/>
    <col min="15893" max="15893" width="2.36328125" customWidth="1"/>
    <col min="15894" max="15894" width="28.453125" customWidth="1"/>
    <col min="16132" max="16133" width="7.6328125" customWidth="1"/>
    <col min="16134" max="16134" width="11.6328125" customWidth="1"/>
    <col min="16135" max="16135" width="9.7265625" customWidth="1"/>
    <col min="16136" max="16136" width="24.7265625" customWidth="1"/>
    <col min="16137" max="16146" width="13.6328125" customWidth="1"/>
    <col min="16147" max="16147" width="6.7265625" customWidth="1"/>
    <col min="16148" max="16148" width="16.453125" customWidth="1"/>
    <col min="16149" max="16149" width="2.36328125" customWidth="1"/>
    <col min="16150" max="16150" width="28.453125" customWidth="1"/>
  </cols>
  <sheetData>
    <row r="1" spans="1:20" ht="26.25" customHeight="1">
      <c r="Q1" s="2"/>
    </row>
    <row r="2" spans="1:20" ht="26.25" customHeight="1">
      <c r="A2" s="62" t="s">
        <v>80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20" ht="27.75" customHeight="1">
      <c r="F3" s="3"/>
      <c r="G3" s="3"/>
      <c r="H3" s="3"/>
      <c r="I3" s="85"/>
      <c r="J3" s="85"/>
      <c r="K3" s="85"/>
      <c r="O3" s="69" t="s">
        <v>0</v>
      </c>
      <c r="P3" s="69"/>
      <c r="Q3" s="69"/>
      <c r="R3" s="69"/>
    </row>
    <row r="4" spans="1:20" s="8" customFormat="1" ht="18.75" customHeight="1">
      <c r="A4" s="4" t="s">
        <v>1</v>
      </c>
      <c r="B4" s="5"/>
      <c r="C4" s="6"/>
      <c r="D4" s="6"/>
      <c r="E4" s="7"/>
      <c r="F4" s="70" t="s">
        <v>2</v>
      </c>
      <c r="G4" s="71"/>
      <c r="H4" s="72"/>
      <c r="I4" s="73" t="s">
        <v>77</v>
      </c>
      <c r="J4" s="74"/>
      <c r="K4" s="75"/>
      <c r="L4" s="73" t="s">
        <v>3</v>
      </c>
      <c r="M4" s="74"/>
      <c r="N4" s="75"/>
      <c r="O4" s="73" t="s">
        <v>4</v>
      </c>
      <c r="P4" s="74"/>
      <c r="Q4" s="75"/>
      <c r="R4" s="50" t="s">
        <v>5</v>
      </c>
      <c r="S4" s="51"/>
      <c r="T4" s="51"/>
    </row>
    <row r="5" spans="1:20" s="8" customFormat="1">
      <c r="A5" s="76" t="s">
        <v>6</v>
      </c>
      <c r="B5" s="76" t="s">
        <v>7</v>
      </c>
      <c r="C5" s="79" t="s">
        <v>8</v>
      </c>
      <c r="D5" s="82" t="s">
        <v>9</v>
      </c>
      <c r="E5" s="9" t="s">
        <v>10</v>
      </c>
      <c r="F5" s="10" t="s">
        <v>11</v>
      </c>
      <c r="G5" s="11" t="s">
        <v>12</v>
      </c>
      <c r="H5" s="11" t="s">
        <v>13</v>
      </c>
      <c r="I5" s="52" t="s">
        <v>11</v>
      </c>
      <c r="J5" s="52" t="s">
        <v>12</v>
      </c>
      <c r="K5" s="52" t="s">
        <v>13</v>
      </c>
      <c r="L5" s="52" t="s">
        <v>11</v>
      </c>
      <c r="M5" s="52" t="s">
        <v>12</v>
      </c>
      <c r="N5" s="52" t="s">
        <v>13</v>
      </c>
      <c r="O5" s="52" t="s">
        <v>11</v>
      </c>
      <c r="P5" s="53" t="s">
        <v>12</v>
      </c>
      <c r="Q5" s="53" t="s">
        <v>13</v>
      </c>
      <c r="R5" s="54" t="s">
        <v>14</v>
      </c>
      <c r="S5" s="51"/>
      <c r="T5" s="51"/>
    </row>
    <row r="6" spans="1:20" s="8" customFormat="1" ht="17.5" hidden="1" customHeight="1">
      <c r="A6" s="77"/>
      <c r="B6" s="77"/>
      <c r="C6" s="80"/>
      <c r="D6" s="83"/>
      <c r="E6" s="12" t="s">
        <v>15</v>
      </c>
      <c r="F6" s="13">
        <v>34</v>
      </c>
      <c r="G6" s="14">
        <v>55</v>
      </c>
      <c r="H6" s="14">
        <v>89</v>
      </c>
      <c r="I6" s="61">
        <v>1.1499999999999999</v>
      </c>
      <c r="J6" s="61">
        <v>1.1499999999999999</v>
      </c>
      <c r="K6" s="59">
        <v>2.2999999999999998</v>
      </c>
      <c r="L6" s="59">
        <v>8.1</v>
      </c>
      <c r="M6" s="59">
        <v>8.1</v>
      </c>
      <c r="N6" s="59">
        <v>16.2</v>
      </c>
      <c r="O6" s="55">
        <v>91.5</v>
      </c>
      <c r="P6" s="56">
        <v>91.5</v>
      </c>
      <c r="Q6" s="56">
        <v>183</v>
      </c>
      <c r="R6" s="57">
        <v>3.6</v>
      </c>
      <c r="S6" s="51"/>
      <c r="T6" s="51"/>
    </row>
    <row r="7" spans="1:20" s="8" customFormat="1" ht="18.75" customHeight="1">
      <c r="A7" s="78"/>
      <c r="B7" s="78"/>
      <c r="C7" s="81"/>
      <c r="D7" s="84"/>
      <c r="E7" s="15" t="s">
        <v>16</v>
      </c>
      <c r="F7" s="58" t="s">
        <v>17</v>
      </c>
      <c r="G7" s="58" t="s">
        <v>18</v>
      </c>
      <c r="H7" s="58" t="s">
        <v>19</v>
      </c>
      <c r="I7" s="58" t="s">
        <v>79</v>
      </c>
      <c r="J7" s="58" t="s">
        <v>79</v>
      </c>
      <c r="K7" s="58" t="s">
        <v>78</v>
      </c>
      <c r="L7" s="58" t="s">
        <v>82</v>
      </c>
      <c r="M7" s="58" t="s">
        <v>82</v>
      </c>
      <c r="N7" s="58" t="s">
        <v>81</v>
      </c>
      <c r="O7" s="58" t="s">
        <v>20</v>
      </c>
      <c r="P7" s="58" t="s">
        <v>20</v>
      </c>
      <c r="Q7" s="58" t="s">
        <v>21</v>
      </c>
      <c r="R7" s="58" t="s">
        <v>75</v>
      </c>
      <c r="S7" s="51"/>
      <c r="T7" s="51"/>
    </row>
    <row r="8" spans="1:20" s="8" customFormat="1" ht="18.75" customHeight="1">
      <c r="A8" s="16">
        <v>1</v>
      </c>
      <c r="B8" s="16" t="s">
        <v>22</v>
      </c>
      <c r="C8" s="17">
        <v>58000</v>
      </c>
      <c r="D8" s="18">
        <v>1930</v>
      </c>
      <c r="E8" s="19" t="s">
        <v>23</v>
      </c>
      <c r="F8" s="20">
        <f>ROUNDDOWN($C8*$F$6/1000,0)</f>
        <v>1972</v>
      </c>
      <c r="G8" s="20">
        <f t="shared" ref="G8:G57" si="0">SUM(H8-F8)</f>
        <v>3190</v>
      </c>
      <c r="H8" s="20">
        <f>ROUNDDOWN($C8*$H$6/1000,0)</f>
        <v>5162</v>
      </c>
      <c r="I8" s="20">
        <f>ROUNDDOWN($C8*$I$6/1000,0)</f>
        <v>66</v>
      </c>
      <c r="J8" s="60">
        <f>K8-I8</f>
        <v>67</v>
      </c>
      <c r="K8" s="20">
        <f>ROUNDDOWN($C8*$K$6/1000,0)</f>
        <v>133</v>
      </c>
      <c r="L8" s="20">
        <f>ROUNDDOWN($C8*$L$6/1000,0)</f>
        <v>469</v>
      </c>
      <c r="M8" s="21">
        <f t="shared" ref="M8:M53" si="1">N8-L8</f>
        <v>470</v>
      </c>
      <c r="N8" s="20">
        <f>ROUNDDOWN($C8*$N$6/1000,0)</f>
        <v>939</v>
      </c>
      <c r="O8" s="16" t="s">
        <v>22</v>
      </c>
      <c r="P8" s="16" t="s">
        <v>22</v>
      </c>
      <c r="Q8" s="16" t="s">
        <v>22</v>
      </c>
      <c r="R8" s="22" t="s">
        <v>24</v>
      </c>
    </row>
    <row r="9" spans="1:20" s="8" customFormat="1" ht="18.75" customHeight="1">
      <c r="A9" s="23">
        <v>2</v>
      </c>
      <c r="B9" s="23" t="s">
        <v>24</v>
      </c>
      <c r="C9" s="24">
        <v>68000</v>
      </c>
      <c r="D9" s="25">
        <v>2270</v>
      </c>
      <c r="E9" s="26" t="s">
        <v>25</v>
      </c>
      <c r="F9" s="27">
        <f t="shared" ref="F9:F57" si="2">ROUNDDOWN($C9*$F$6/1000,0)</f>
        <v>2312</v>
      </c>
      <c r="G9" s="27">
        <f t="shared" si="0"/>
        <v>3740</v>
      </c>
      <c r="H9" s="27">
        <f t="shared" ref="H9:H57" si="3">ROUNDDOWN($C9*$H$6/1000,0)</f>
        <v>6052</v>
      </c>
      <c r="I9" s="27">
        <f>ROUNDDOWN($C9*$I$6/1000,0)</f>
        <v>78</v>
      </c>
      <c r="J9" s="28">
        <f t="shared" ref="J9:J57" si="4">K9-I9</f>
        <v>78</v>
      </c>
      <c r="K9" s="27">
        <f>ROUNDDOWN($C9*$K$6/1000,0)</f>
        <v>156</v>
      </c>
      <c r="L9" s="27">
        <f t="shared" ref="L9:L57" si="5">ROUNDDOWN($C9*$L$6/1000,0)</f>
        <v>550</v>
      </c>
      <c r="M9" s="28">
        <f t="shared" si="1"/>
        <v>551</v>
      </c>
      <c r="N9" s="27">
        <f>ROUNDDOWN($C9*$N$6/1000,0)</f>
        <v>1101</v>
      </c>
      <c r="O9" s="23" t="s">
        <v>22</v>
      </c>
      <c r="P9" s="23" t="s">
        <v>22</v>
      </c>
      <c r="Q9" s="23" t="s">
        <v>22</v>
      </c>
      <c r="R9" s="29" t="s">
        <v>24</v>
      </c>
    </row>
    <row r="10" spans="1:20" s="8" customFormat="1" ht="18.75" customHeight="1">
      <c r="A10" s="23">
        <v>3</v>
      </c>
      <c r="B10" s="23" t="s">
        <v>24</v>
      </c>
      <c r="C10" s="24">
        <v>78000</v>
      </c>
      <c r="D10" s="25">
        <v>2600</v>
      </c>
      <c r="E10" s="26" t="s">
        <v>26</v>
      </c>
      <c r="F10" s="27">
        <f t="shared" si="2"/>
        <v>2652</v>
      </c>
      <c r="G10" s="27">
        <f t="shared" si="0"/>
        <v>4290</v>
      </c>
      <c r="H10" s="27">
        <f t="shared" si="3"/>
        <v>6942</v>
      </c>
      <c r="I10" s="27">
        <f>ROUNDDOWN($C10*$I$6/1000,0)</f>
        <v>89</v>
      </c>
      <c r="J10" s="28">
        <f t="shared" si="4"/>
        <v>90</v>
      </c>
      <c r="K10" s="27">
        <f>ROUNDDOWN($C10*$K$6/1000,0)</f>
        <v>179</v>
      </c>
      <c r="L10" s="27">
        <f t="shared" si="5"/>
        <v>631</v>
      </c>
      <c r="M10" s="28">
        <f t="shared" si="1"/>
        <v>632</v>
      </c>
      <c r="N10" s="27">
        <f>ROUNDDOWN($C10*$N$6/1000,0)</f>
        <v>1263</v>
      </c>
      <c r="O10" s="23" t="s">
        <v>22</v>
      </c>
      <c r="P10" s="23" t="s">
        <v>22</v>
      </c>
      <c r="Q10" s="23" t="s">
        <v>22</v>
      </c>
      <c r="R10" s="29" t="s">
        <v>24</v>
      </c>
    </row>
    <row r="11" spans="1:20" s="8" customFormat="1" ht="18.75" customHeight="1">
      <c r="A11" s="23">
        <v>4</v>
      </c>
      <c r="B11" s="23">
        <v>1</v>
      </c>
      <c r="C11" s="24">
        <v>88000</v>
      </c>
      <c r="D11" s="25">
        <v>2930</v>
      </c>
      <c r="E11" s="26" t="s">
        <v>27</v>
      </c>
      <c r="F11" s="27">
        <f t="shared" si="2"/>
        <v>2992</v>
      </c>
      <c r="G11" s="27">
        <f t="shared" si="0"/>
        <v>4840</v>
      </c>
      <c r="H11" s="27">
        <f t="shared" si="3"/>
        <v>7832</v>
      </c>
      <c r="I11" s="27">
        <f>ROUNDDOWN($C11*$I$6/1000,0)</f>
        <v>101</v>
      </c>
      <c r="J11" s="28">
        <f t="shared" si="4"/>
        <v>101</v>
      </c>
      <c r="K11" s="27">
        <f>ROUNDDOWN($C11*$K$6/1000,0)</f>
        <v>202</v>
      </c>
      <c r="L11" s="27">
        <f t="shared" si="5"/>
        <v>712</v>
      </c>
      <c r="M11" s="28">
        <f t="shared" si="1"/>
        <v>713</v>
      </c>
      <c r="N11" s="27">
        <f t="shared" ref="N11:N57" si="6">ROUNDDOWN($C11*$N$6/1000,0)</f>
        <v>1425</v>
      </c>
      <c r="O11" s="24">
        <f>ROUNDDOWN($C11*$O$6/1000,0)</f>
        <v>8052</v>
      </c>
      <c r="P11" s="30">
        <f>SUM(Q11-O11)</f>
        <v>8052</v>
      </c>
      <c r="Q11" s="24">
        <f>ROUNDDOWN($C11*$Q$6/1000,0)</f>
        <v>16104</v>
      </c>
      <c r="R11" s="24">
        <f>ROUNDDOWN($C11*$R$6/1000,0)</f>
        <v>316</v>
      </c>
    </row>
    <row r="12" spans="1:20" s="8" customFormat="1" ht="18.75" customHeight="1">
      <c r="A12" s="23">
        <v>5</v>
      </c>
      <c r="B12" s="31">
        <v>2</v>
      </c>
      <c r="C12" s="30">
        <v>98000</v>
      </c>
      <c r="D12" s="30">
        <v>3270</v>
      </c>
      <c r="E12" s="32" t="s">
        <v>28</v>
      </c>
      <c r="F12" s="27">
        <f t="shared" si="2"/>
        <v>3332</v>
      </c>
      <c r="G12" s="30">
        <f t="shared" si="0"/>
        <v>5390</v>
      </c>
      <c r="H12" s="27">
        <f t="shared" si="3"/>
        <v>8722</v>
      </c>
      <c r="I12" s="27">
        <f>ROUNDDOWN($C12*$I$6/1000,0)</f>
        <v>112</v>
      </c>
      <c r="J12" s="30">
        <f t="shared" si="4"/>
        <v>113</v>
      </c>
      <c r="K12" s="27">
        <f>ROUNDDOWN($C12*$K$6/1000,0)</f>
        <v>225</v>
      </c>
      <c r="L12" s="27">
        <f t="shared" si="5"/>
        <v>793</v>
      </c>
      <c r="M12" s="30">
        <f t="shared" si="1"/>
        <v>794</v>
      </c>
      <c r="N12" s="27">
        <f t="shared" si="6"/>
        <v>1587</v>
      </c>
      <c r="O12" s="24">
        <f>ROUNDDOWN($C12*$O$6/1000,0)</f>
        <v>8967</v>
      </c>
      <c r="P12" s="30">
        <f t="shared" ref="P12:P41" si="7">SUM(Q12-O12)</f>
        <v>8967</v>
      </c>
      <c r="Q12" s="24">
        <f>ROUNDDOWN($C12*$Q$6/1000,0)</f>
        <v>17934</v>
      </c>
      <c r="R12" s="24">
        <f>ROUNDDOWN($C12*$R$6/1000,0)</f>
        <v>352</v>
      </c>
    </row>
    <row r="13" spans="1:20" s="8" customFormat="1" ht="18.75" customHeight="1">
      <c r="A13" s="23">
        <v>6</v>
      </c>
      <c r="B13" s="23">
        <v>3</v>
      </c>
      <c r="C13" s="24">
        <v>104000</v>
      </c>
      <c r="D13" s="25">
        <v>3470</v>
      </c>
      <c r="E13" s="26" t="s">
        <v>29</v>
      </c>
      <c r="F13" s="27">
        <f t="shared" si="2"/>
        <v>3536</v>
      </c>
      <c r="G13" s="30">
        <f t="shared" si="0"/>
        <v>5720</v>
      </c>
      <c r="H13" s="27">
        <f t="shared" si="3"/>
        <v>9256</v>
      </c>
      <c r="I13" s="27">
        <f>ROUNDDOWN($C13*$I$6/1000,0)</f>
        <v>119</v>
      </c>
      <c r="J13" s="30">
        <f t="shared" si="4"/>
        <v>120</v>
      </c>
      <c r="K13" s="27">
        <f>ROUNDDOWN($C13*$K$6/1000,0)</f>
        <v>239</v>
      </c>
      <c r="L13" s="27">
        <f t="shared" si="5"/>
        <v>842</v>
      </c>
      <c r="M13" s="30">
        <f t="shared" si="1"/>
        <v>842</v>
      </c>
      <c r="N13" s="27">
        <f t="shared" si="6"/>
        <v>1684</v>
      </c>
      <c r="O13" s="30">
        <f>ROUNDDOWN($C13*$O$6/1000,0)</f>
        <v>9516</v>
      </c>
      <c r="P13" s="30">
        <f t="shared" si="7"/>
        <v>9516</v>
      </c>
      <c r="Q13" s="30">
        <f>ROUNDDOWN($C13*$Q$6/1000,0)</f>
        <v>19032</v>
      </c>
      <c r="R13" s="30">
        <f>ROUNDDOWN($C13*$R$6/1000,0)</f>
        <v>374</v>
      </c>
    </row>
    <row r="14" spans="1:20" s="8" customFormat="1" ht="18.75" customHeight="1">
      <c r="A14" s="23">
        <v>7</v>
      </c>
      <c r="B14" s="31">
        <v>4</v>
      </c>
      <c r="C14" s="24">
        <v>110000</v>
      </c>
      <c r="D14" s="24">
        <v>3670</v>
      </c>
      <c r="E14" s="33" t="s">
        <v>30</v>
      </c>
      <c r="F14" s="27">
        <f t="shared" si="2"/>
        <v>3740</v>
      </c>
      <c r="G14" s="30">
        <f t="shared" si="0"/>
        <v>6050</v>
      </c>
      <c r="H14" s="27">
        <f t="shared" si="3"/>
        <v>9790</v>
      </c>
      <c r="I14" s="27">
        <f>ROUNDDOWN($C14*$I$6/1000,0)</f>
        <v>126</v>
      </c>
      <c r="J14" s="30">
        <f t="shared" si="4"/>
        <v>127</v>
      </c>
      <c r="K14" s="27">
        <f>ROUNDDOWN($C14*$K$6/1000,0)</f>
        <v>253</v>
      </c>
      <c r="L14" s="27">
        <f t="shared" si="5"/>
        <v>891</v>
      </c>
      <c r="M14" s="30">
        <f t="shared" si="1"/>
        <v>891</v>
      </c>
      <c r="N14" s="27">
        <f t="shared" si="6"/>
        <v>1782</v>
      </c>
      <c r="O14" s="30">
        <f>ROUNDDOWN($C14*$O$6/1000,0)</f>
        <v>10065</v>
      </c>
      <c r="P14" s="30">
        <f t="shared" si="7"/>
        <v>10065</v>
      </c>
      <c r="Q14" s="30">
        <f>ROUNDDOWN($C14*$Q$6/1000,0)</f>
        <v>20130</v>
      </c>
      <c r="R14" s="30">
        <f>ROUNDDOWN($C14*$R$6/1000,0)</f>
        <v>396</v>
      </c>
    </row>
    <row r="15" spans="1:20" s="8" customFormat="1" ht="18.75" customHeight="1">
      <c r="A15" s="23">
        <v>8</v>
      </c>
      <c r="B15" s="23">
        <v>5</v>
      </c>
      <c r="C15" s="24">
        <v>118000</v>
      </c>
      <c r="D15" s="24">
        <v>3930</v>
      </c>
      <c r="E15" s="24" t="s">
        <v>31</v>
      </c>
      <c r="F15" s="27">
        <f t="shared" si="2"/>
        <v>4012</v>
      </c>
      <c r="G15" s="30">
        <f t="shared" si="0"/>
        <v>6490</v>
      </c>
      <c r="H15" s="27">
        <f t="shared" si="3"/>
        <v>10502</v>
      </c>
      <c r="I15" s="27">
        <f>ROUNDDOWN($C15*$I$6/1000,0)</f>
        <v>135</v>
      </c>
      <c r="J15" s="30">
        <f t="shared" si="4"/>
        <v>136</v>
      </c>
      <c r="K15" s="27">
        <f>ROUNDDOWN($C15*$K$6/1000,0)</f>
        <v>271</v>
      </c>
      <c r="L15" s="27">
        <f t="shared" si="5"/>
        <v>955</v>
      </c>
      <c r="M15" s="30">
        <f t="shared" si="1"/>
        <v>956</v>
      </c>
      <c r="N15" s="27">
        <f t="shared" si="6"/>
        <v>1911</v>
      </c>
      <c r="O15" s="30">
        <f>ROUNDDOWN($C15*$O$6/1000,0)</f>
        <v>10797</v>
      </c>
      <c r="P15" s="30">
        <f t="shared" si="7"/>
        <v>10797</v>
      </c>
      <c r="Q15" s="30">
        <f>ROUNDDOWN($C15*$Q$6/1000,0)</f>
        <v>21594</v>
      </c>
      <c r="R15" s="30">
        <f>ROUNDDOWN($C15*$R$6/1000,0)</f>
        <v>424</v>
      </c>
    </row>
    <row r="16" spans="1:20" s="8" customFormat="1" ht="18.75" customHeight="1">
      <c r="A16" s="23">
        <v>9</v>
      </c>
      <c r="B16" s="31">
        <v>6</v>
      </c>
      <c r="C16" s="24">
        <v>126000</v>
      </c>
      <c r="D16" s="24">
        <v>4200</v>
      </c>
      <c r="E16" s="24" t="s">
        <v>32</v>
      </c>
      <c r="F16" s="27">
        <f t="shared" si="2"/>
        <v>4284</v>
      </c>
      <c r="G16" s="30">
        <f t="shared" si="0"/>
        <v>6930</v>
      </c>
      <c r="H16" s="27">
        <f t="shared" si="3"/>
        <v>11214</v>
      </c>
      <c r="I16" s="27">
        <f>ROUNDDOWN($C16*$I$6/1000,0)</f>
        <v>144</v>
      </c>
      <c r="J16" s="30">
        <f t="shared" si="4"/>
        <v>145</v>
      </c>
      <c r="K16" s="27">
        <f>ROUNDDOWN($C16*$K$6/1000,0)</f>
        <v>289</v>
      </c>
      <c r="L16" s="27">
        <f t="shared" si="5"/>
        <v>1020</v>
      </c>
      <c r="M16" s="30">
        <f t="shared" si="1"/>
        <v>1021</v>
      </c>
      <c r="N16" s="27">
        <f t="shared" si="6"/>
        <v>2041</v>
      </c>
      <c r="O16" s="30">
        <f>ROUNDDOWN($C16*$O$6/1000,0)</f>
        <v>11529</v>
      </c>
      <c r="P16" s="30">
        <f t="shared" si="7"/>
        <v>11529</v>
      </c>
      <c r="Q16" s="30">
        <f>ROUNDDOWN($C16*$Q$6/1000,0)</f>
        <v>23058</v>
      </c>
      <c r="R16" s="30">
        <f>ROUNDDOWN($C16*$R$6/1000,0)</f>
        <v>453</v>
      </c>
    </row>
    <row r="17" spans="1:18" s="8" customFormat="1" ht="18.75" customHeight="1">
      <c r="A17" s="23">
        <v>10</v>
      </c>
      <c r="B17" s="23">
        <v>7</v>
      </c>
      <c r="C17" s="24">
        <v>134000</v>
      </c>
      <c r="D17" s="24">
        <v>4470</v>
      </c>
      <c r="E17" s="24" t="s">
        <v>33</v>
      </c>
      <c r="F17" s="27">
        <f t="shared" si="2"/>
        <v>4556</v>
      </c>
      <c r="G17" s="30">
        <f t="shared" si="0"/>
        <v>7370</v>
      </c>
      <c r="H17" s="27">
        <f t="shared" si="3"/>
        <v>11926</v>
      </c>
      <c r="I17" s="27">
        <f>ROUNDDOWN($C17*$I$6/1000,0)</f>
        <v>154</v>
      </c>
      <c r="J17" s="30">
        <f t="shared" si="4"/>
        <v>154</v>
      </c>
      <c r="K17" s="27">
        <f>ROUNDDOWN($C17*$K$6/1000,0)</f>
        <v>308</v>
      </c>
      <c r="L17" s="27">
        <f t="shared" si="5"/>
        <v>1085</v>
      </c>
      <c r="M17" s="30">
        <f t="shared" si="1"/>
        <v>1085</v>
      </c>
      <c r="N17" s="27">
        <f t="shared" si="6"/>
        <v>2170</v>
      </c>
      <c r="O17" s="30">
        <f>ROUNDDOWN($C17*$O$6/1000,0)</f>
        <v>12261</v>
      </c>
      <c r="P17" s="30">
        <f t="shared" si="7"/>
        <v>12261</v>
      </c>
      <c r="Q17" s="30">
        <f>ROUNDDOWN($C17*$Q$6/1000,0)</f>
        <v>24522</v>
      </c>
      <c r="R17" s="30">
        <f>ROUNDDOWN($C17*$R$6/1000,0)</f>
        <v>482</v>
      </c>
    </row>
    <row r="18" spans="1:18" s="8" customFormat="1" ht="18.75" customHeight="1">
      <c r="A18" s="23">
        <v>11</v>
      </c>
      <c r="B18" s="31">
        <v>8</v>
      </c>
      <c r="C18" s="24">
        <v>142000</v>
      </c>
      <c r="D18" s="24">
        <v>4730</v>
      </c>
      <c r="E18" s="24" t="s">
        <v>34</v>
      </c>
      <c r="F18" s="27">
        <f t="shared" si="2"/>
        <v>4828</v>
      </c>
      <c r="G18" s="30">
        <f t="shared" si="0"/>
        <v>7810</v>
      </c>
      <c r="H18" s="27">
        <f t="shared" si="3"/>
        <v>12638</v>
      </c>
      <c r="I18" s="27">
        <f>ROUNDDOWN($C18*$I$6/1000,0)</f>
        <v>163</v>
      </c>
      <c r="J18" s="30">
        <f t="shared" si="4"/>
        <v>163</v>
      </c>
      <c r="K18" s="27">
        <f>ROUNDDOWN($C18*$K$6/1000,0)</f>
        <v>326</v>
      </c>
      <c r="L18" s="27">
        <f t="shared" si="5"/>
        <v>1150</v>
      </c>
      <c r="M18" s="30">
        <f t="shared" si="1"/>
        <v>1150</v>
      </c>
      <c r="N18" s="27">
        <f t="shared" si="6"/>
        <v>2300</v>
      </c>
      <c r="O18" s="30">
        <f>ROUNDDOWN($C18*$O$6/1000,0)</f>
        <v>12993</v>
      </c>
      <c r="P18" s="30">
        <f t="shared" si="7"/>
        <v>12993</v>
      </c>
      <c r="Q18" s="30">
        <f>ROUNDDOWN($C18*$Q$6/1000,0)</f>
        <v>25986</v>
      </c>
      <c r="R18" s="30">
        <f>ROUNDDOWN($C18*$R$6/1000,0)</f>
        <v>511</v>
      </c>
    </row>
    <row r="19" spans="1:18" s="8" customFormat="1" ht="18.75" customHeight="1">
      <c r="A19" s="23">
        <v>12</v>
      </c>
      <c r="B19" s="23">
        <v>9</v>
      </c>
      <c r="C19" s="24">
        <v>150000</v>
      </c>
      <c r="D19" s="24">
        <v>5000</v>
      </c>
      <c r="E19" s="24" t="s">
        <v>35</v>
      </c>
      <c r="F19" s="27">
        <f t="shared" si="2"/>
        <v>5100</v>
      </c>
      <c r="G19" s="30">
        <f t="shared" si="0"/>
        <v>8250</v>
      </c>
      <c r="H19" s="27">
        <f t="shared" si="3"/>
        <v>13350</v>
      </c>
      <c r="I19" s="27">
        <f>ROUNDDOWN($C19*$I$6/1000,0)</f>
        <v>172</v>
      </c>
      <c r="J19" s="30">
        <f t="shared" si="4"/>
        <v>173</v>
      </c>
      <c r="K19" s="27">
        <f>ROUNDDOWN($C19*$K$6/1000,0)</f>
        <v>345</v>
      </c>
      <c r="L19" s="27">
        <f t="shared" si="5"/>
        <v>1215</v>
      </c>
      <c r="M19" s="30">
        <f t="shared" si="1"/>
        <v>1215</v>
      </c>
      <c r="N19" s="27">
        <f t="shared" si="6"/>
        <v>2430</v>
      </c>
      <c r="O19" s="30">
        <f>ROUNDDOWN($C19*$O$6/1000,0)</f>
        <v>13725</v>
      </c>
      <c r="P19" s="30">
        <f t="shared" si="7"/>
        <v>13725</v>
      </c>
      <c r="Q19" s="30">
        <f>ROUNDDOWN($C19*$Q$6/1000,0)</f>
        <v>27450</v>
      </c>
      <c r="R19" s="30">
        <f>ROUNDDOWN($C19*$R$6/1000,0)</f>
        <v>540</v>
      </c>
    </row>
    <row r="20" spans="1:18" s="8" customFormat="1" ht="18.75" customHeight="1">
      <c r="A20" s="23">
        <v>13</v>
      </c>
      <c r="B20" s="31">
        <v>10</v>
      </c>
      <c r="C20" s="24">
        <v>160000</v>
      </c>
      <c r="D20" s="24">
        <v>5330</v>
      </c>
      <c r="E20" s="24" t="s">
        <v>36</v>
      </c>
      <c r="F20" s="27">
        <f t="shared" si="2"/>
        <v>5440</v>
      </c>
      <c r="G20" s="30">
        <f t="shared" si="0"/>
        <v>8800</v>
      </c>
      <c r="H20" s="27">
        <f t="shared" si="3"/>
        <v>14240</v>
      </c>
      <c r="I20" s="27">
        <f>ROUNDDOWN($C20*$I$6/1000,0)</f>
        <v>184</v>
      </c>
      <c r="J20" s="30">
        <f>K20-I20</f>
        <v>184</v>
      </c>
      <c r="K20" s="27">
        <f>ROUNDDOWN($C20*$K$6/1000,0)</f>
        <v>368</v>
      </c>
      <c r="L20" s="27">
        <f t="shared" si="5"/>
        <v>1296</v>
      </c>
      <c r="M20" s="30">
        <f t="shared" si="1"/>
        <v>1296</v>
      </c>
      <c r="N20" s="27">
        <f t="shared" si="6"/>
        <v>2592</v>
      </c>
      <c r="O20" s="30">
        <f>ROUNDDOWN($C20*$O$6/1000,0)</f>
        <v>14640</v>
      </c>
      <c r="P20" s="30">
        <f t="shared" si="7"/>
        <v>14640</v>
      </c>
      <c r="Q20" s="30">
        <f>ROUNDDOWN($C20*$Q$6/1000,0)</f>
        <v>29280</v>
      </c>
      <c r="R20" s="30">
        <f>ROUNDDOWN($C20*$R$6/1000,0)</f>
        <v>576</v>
      </c>
    </row>
    <row r="21" spans="1:18" s="8" customFormat="1" ht="18.75" customHeight="1">
      <c r="A21" s="23">
        <v>14</v>
      </c>
      <c r="B21" s="23">
        <v>11</v>
      </c>
      <c r="C21" s="24">
        <v>170000</v>
      </c>
      <c r="D21" s="24">
        <v>5670</v>
      </c>
      <c r="E21" s="24" t="s">
        <v>37</v>
      </c>
      <c r="F21" s="27">
        <f t="shared" si="2"/>
        <v>5780</v>
      </c>
      <c r="G21" s="30">
        <f t="shared" si="0"/>
        <v>9350</v>
      </c>
      <c r="H21" s="27">
        <f t="shared" si="3"/>
        <v>15130</v>
      </c>
      <c r="I21" s="27">
        <f>ROUNDDOWN($C21*$I$6/1000,0)</f>
        <v>195</v>
      </c>
      <c r="J21" s="30">
        <f t="shared" si="4"/>
        <v>196</v>
      </c>
      <c r="K21" s="27">
        <f>ROUNDDOWN($C21*$K$6/1000,0)</f>
        <v>391</v>
      </c>
      <c r="L21" s="27">
        <f t="shared" si="5"/>
        <v>1377</v>
      </c>
      <c r="M21" s="30">
        <f t="shared" si="1"/>
        <v>1377</v>
      </c>
      <c r="N21" s="27">
        <f t="shared" si="6"/>
        <v>2754</v>
      </c>
      <c r="O21" s="30">
        <f>ROUNDDOWN($C21*$O$6/1000,0)</f>
        <v>15555</v>
      </c>
      <c r="P21" s="30">
        <f t="shared" si="7"/>
        <v>15555</v>
      </c>
      <c r="Q21" s="30">
        <f>ROUNDDOWN($C21*$Q$6/1000,0)</f>
        <v>31110</v>
      </c>
      <c r="R21" s="30">
        <f>ROUNDDOWN($C21*$R$6/1000,0)</f>
        <v>612</v>
      </c>
    </row>
    <row r="22" spans="1:18" s="8" customFormat="1" ht="18.75" customHeight="1">
      <c r="A22" s="23">
        <v>15</v>
      </c>
      <c r="B22" s="31">
        <v>12</v>
      </c>
      <c r="C22" s="24">
        <v>180000</v>
      </c>
      <c r="D22" s="24">
        <v>6000</v>
      </c>
      <c r="E22" s="24" t="s">
        <v>38</v>
      </c>
      <c r="F22" s="27">
        <f t="shared" si="2"/>
        <v>6120</v>
      </c>
      <c r="G22" s="30">
        <f t="shared" si="0"/>
        <v>9900</v>
      </c>
      <c r="H22" s="27">
        <f t="shared" si="3"/>
        <v>16020</v>
      </c>
      <c r="I22" s="27">
        <f>ROUNDDOWN($C22*$I$6/1000,0)</f>
        <v>207</v>
      </c>
      <c r="J22" s="30">
        <f t="shared" si="4"/>
        <v>207</v>
      </c>
      <c r="K22" s="27">
        <f>ROUNDDOWN($C22*$K$6/1000,0)</f>
        <v>414</v>
      </c>
      <c r="L22" s="27">
        <f t="shared" si="5"/>
        <v>1458</v>
      </c>
      <c r="M22" s="30">
        <f t="shared" si="1"/>
        <v>1458</v>
      </c>
      <c r="N22" s="27">
        <f t="shared" si="6"/>
        <v>2916</v>
      </c>
      <c r="O22" s="30">
        <f>ROUNDDOWN($C22*$O$6/1000,0)</f>
        <v>16470</v>
      </c>
      <c r="P22" s="30">
        <f t="shared" si="7"/>
        <v>16470</v>
      </c>
      <c r="Q22" s="30">
        <f>ROUNDDOWN($C22*$Q$6/1000,0)</f>
        <v>32940</v>
      </c>
      <c r="R22" s="30">
        <f>ROUNDDOWN($C22*$R$6/1000,0)</f>
        <v>648</v>
      </c>
    </row>
    <row r="23" spans="1:18" s="8" customFormat="1" ht="18.75" customHeight="1">
      <c r="A23" s="23">
        <v>16</v>
      </c>
      <c r="B23" s="23">
        <v>13</v>
      </c>
      <c r="C23" s="24">
        <v>190000</v>
      </c>
      <c r="D23" s="24">
        <v>6330</v>
      </c>
      <c r="E23" s="24" t="s">
        <v>39</v>
      </c>
      <c r="F23" s="27">
        <f t="shared" si="2"/>
        <v>6460</v>
      </c>
      <c r="G23" s="30">
        <f t="shared" si="0"/>
        <v>10450</v>
      </c>
      <c r="H23" s="27">
        <f t="shared" si="3"/>
        <v>16910</v>
      </c>
      <c r="I23" s="27">
        <f>ROUNDDOWN($C23*$I$6/1000,0)</f>
        <v>218</v>
      </c>
      <c r="J23" s="30">
        <f t="shared" si="4"/>
        <v>219</v>
      </c>
      <c r="K23" s="27">
        <f>ROUNDDOWN($C23*$K$6/1000,0)</f>
        <v>437</v>
      </c>
      <c r="L23" s="27">
        <f t="shared" si="5"/>
        <v>1539</v>
      </c>
      <c r="M23" s="30">
        <f t="shared" si="1"/>
        <v>1539</v>
      </c>
      <c r="N23" s="27">
        <f t="shared" si="6"/>
        <v>3078</v>
      </c>
      <c r="O23" s="30">
        <f>ROUNDDOWN($C23*$O$6/1000,0)</f>
        <v>17385</v>
      </c>
      <c r="P23" s="30">
        <f t="shared" si="7"/>
        <v>17385</v>
      </c>
      <c r="Q23" s="30">
        <f>ROUNDDOWN($C23*$Q$6/1000,0)</f>
        <v>34770</v>
      </c>
      <c r="R23" s="30">
        <f>ROUNDDOWN($C23*$R$6/1000,0)</f>
        <v>684</v>
      </c>
    </row>
    <row r="24" spans="1:18" s="8" customFormat="1" ht="18.75" customHeight="1">
      <c r="A24" s="23">
        <v>17</v>
      </c>
      <c r="B24" s="31">
        <v>14</v>
      </c>
      <c r="C24" s="24">
        <v>200000</v>
      </c>
      <c r="D24" s="24">
        <v>6670</v>
      </c>
      <c r="E24" s="24" t="s">
        <v>40</v>
      </c>
      <c r="F24" s="27">
        <f t="shared" si="2"/>
        <v>6800</v>
      </c>
      <c r="G24" s="30">
        <f t="shared" si="0"/>
        <v>11000</v>
      </c>
      <c r="H24" s="27">
        <f t="shared" si="3"/>
        <v>17800</v>
      </c>
      <c r="I24" s="27">
        <f>ROUNDDOWN($C24*$I$6/1000,0)</f>
        <v>230</v>
      </c>
      <c r="J24" s="30">
        <f t="shared" si="4"/>
        <v>230</v>
      </c>
      <c r="K24" s="27">
        <f>ROUNDDOWN($C24*$K$6/1000,0)</f>
        <v>460</v>
      </c>
      <c r="L24" s="27">
        <f t="shared" si="5"/>
        <v>1620</v>
      </c>
      <c r="M24" s="30">
        <f t="shared" si="1"/>
        <v>1620</v>
      </c>
      <c r="N24" s="27">
        <f t="shared" si="6"/>
        <v>3240</v>
      </c>
      <c r="O24" s="30">
        <f>ROUNDDOWN($C24*$O$6/1000,0)</f>
        <v>18300</v>
      </c>
      <c r="P24" s="30">
        <f t="shared" si="7"/>
        <v>18300</v>
      </c>
      <c r="Q24" s="30">
        <f>ROUNDDOWN($C24*$Q$6/1000,0)</f>
        <v>36600</v>
      </c>
      <c r="R24" s="30">
        <f>ROUNDDOWN($C24*$R$6/1000,0)</f>
        <v>720</v>
      </c>
    </row>
    <row r="25" spans="1:18" s="8" customFormat="1" ht="18.75" customHeight="1">
      <c r="A25" s="23">
        <v>18</v>
      </c>
      <c r="B25" s="23">
        <v>15</v>
      </c>
      <c r="C25" s="24">
        <v>220000</v>
      </c>
      <c r="D25" s="24">
        <v>7330</v>
      </c>
      <c r="E25" s="24" t="s">
        <v>41</v>
      </c>
      <c r="F25" s="27">
        <f t="shared" si="2"/>
        <v>7480</v>
      </c>
      <c r="G25" s="30">
        <f t="shared" si="0"/>
        <v>12100</v>
      </c>
      <c r="H25" s="27">
        <f t="shared" si="3"/>
        <v>19580</v>
      </c>
      <c r="I25" s="27">
        <f>ROUNDDOWN($C25*$I$6/1000,0)</f>
        <v>253</v>
      </c>
      <c r="J25" s="30">
        <f t="shared" si="4"/>
        <v>253</v>
      </c>
      <c r="K25" s="27">
        <f>ROUNDDOWN($C25*$K$6/1000,0)</f>
        <v>506</v>
      </c>
      <c r="L25" s="27">
        <f t="shared" si="5"/>
        <v>1782</v>
      </c>
      <c r="M25" s="30">
        <f t="shared" si="1"/>
        <v>1782</v>
      </c>
      <c r="N25" s="27">
        <f t="shared" si="6"/>
        <v>3564</v>
      </c>
      <c r="O25" s="30">
        <f>ROUNDDOWN($C25*$O$6/1000,0)</f>
        <v>20130</v>
      </c>
      <c r="P25" s="30">
        <f t="shared" si="7"/>
        <v>20130</v>
      </c>
      <c r="Q25" s="30">
        <f>ROUNDDOWN($C25*$Q$6/1000,0)</f>
        <v>40260</v>
      </c>
      <c r="R25" s="30">
        <f>ROUNDDOWN($C25*$R$6/1000,0)</f>
        <v>792</v>
      </c>
    </row>
    <row r="26" spans="1:18" s="8" customFormat="1" ht="18.75" customHeight="1">
      <c r="A26" s="23">
        <v>19</v>
      </c>
      <c r="B26" s="31">
        <v>16</v>
      </c>
      <c r="C26" s="24">
        <v>240000</v>
      </c>
      <c r="D26" s="24">
        <v>8000</v>
      </c>
      <c r="E26" s="24" t="s">
        <v>42</v>
      </c>
      <c r="F26" s="27">
        <f t="shared" si="2"/>
        <v>8160</v>
      </c>
      <c r="G26" s="30">
        <f t="shared" si="0"/>
        <v>13200</v>
      </c>
      <c r="H26" s="27">
        <f t="shared" si="3"/>
        <v>21360</v>
      </c>
      <c r="I26" s="27">
        <f>ROUNDDOWN($C26*$I$6/1000,0)</f>
        <v>276</v>
      </c>
      <c r="J26" s="30">
        <f t="shared" si="4"/>
        <v>276</v>
      </c>
      <c r="K26" s="27">
        <f>ROUNDDOWN($C26*$K$6/1000,0)</f>
        <v>552</v>
      </c>
      <c r="L26" s="27">
        <f t="shared" si="5"/>
        <v>1944</v>
      </c>
      <c r="M26" s="30">
        <f t="shared" si="1"/>
        <v>1944</v>
      </c>
      <c r="N26" s="27">
        <f t="shared" si="6"/>
        <v>3888</v>
      </c>
      <c r="O26" s="30">
        <f>ROUNDDOWN($C26*$O$6/1000,0)</f>
        <v>21960</v>
      </c>
      <c r="P26" s="30">
        <f t="shared" si="7"/>
        <v>21960</v>
      </c>
      <c r="Q26" s="30">
        <f>ROUNDDOWN($C26*$Q$6/1000,0)</f>
        <v>43920</v>
      </c>
      <c r="R26" s="30">
        <f>ROUNDDOWN($C26*$R$6/1000,0)</f>
        <v>864</v>
      </c>
    </row>
    <row r="27" spans="1:18" s="8" customFormat="1" ht="18.75" customHeight="1">
      <c r="A27" s="23">
        <v>20</v>
      </c>
      <c r="B27" s="23">
        <v>17</v>
      </c>
      <c r="C27" s="24">
        <v>260000</v>
      </c>
      <c r="D27" s="24">
        <v>8670</v>
      </c>
      <c r="E27" s="24" t="s">
        <v>43</v>
      </c>
      <c r="F27" s="27">
        <f t="shared" si="2"/>
        <v>8840</v>
      </c>
      <c r="G27" s="30">
        <f t="shared" si="0"/>
        <v>14300</v>
      </c>
      <c r="H27" s="27">
        <f t="shared" si="3"/>
        <v>23140</v>
      </c>
      <c r="I27" s="27">
        <f>ROUNDDOWN($C27*$I$6/1000,0)</f>
        <v>299</v>
      </c>
      <c r="J27" s="30">
        <f t="shared" si="4"/>
        <v>299</v>
      </c>
      <c r="K27" s="27">
        <f>ROUNDDOWN($C27*$K$6/1000,0)</f>
        <v>598</v>
      </c>
      <c r="L27" s="27">
        <f t="shared" si="5"/>
        <v>2106</v>
      </c>
      <c r="M27" s="30">
        <f t="shared" si="1"/>
        <v>2106</v>
      </c>
      <c r="N27" s="27">
        <f t="shared" si="6"/>
        <v>4212</v>
      </c>
      <c r="O27" s="30">
        <f>ROUNDDOWN($C27*$O$6/1000,0)</f>
        <v>23790</v>
      </c>
      <c r="P27" s="30">
        <f t="shared" si="7"/>
        <v>23790</v>
      </c>
      <c r="Q27" s="30">
        <f>ROUNDDOWN($C27*$Q$6/1000,0)</f>
        <v>47580</v>
      </c>
      <c r="R27" s="30">
        <f>ROUNDDOWN($C27*$R$6/1000,0)</f>
        <v>936</v>
      </c>
    </row>
    <row r="28" spans="1:18" s="8" customFormat="1" ht="18.75" customHeight="1">
      <c r="A28" s="23">
        <v>21</v>
      </c>
      <c r="B28" s="31">
        <v>18</v>
      </c>
      <c r="C28" s="24">
        <v>280000</v>
      </c>
      <c r="D28" s="24">
        <v>9330</v>
      </c>
      <c r="E28" s="24" t="s">
        <v>44</v>
      </c>
      <c r="F28" s="27">
        <f t="shared" si="2"/>
        <v>9520</v>
      </c>
      <c r="G28" s="30">
        <f t="shared" si="0"/>
        <v>15400</v>
      </c>
      <c r="H28" s="27">
        <f t="shared" si="3"/>
        <v>24920</v>
      </c>
      <c r="I28" s="27">
        <f>ROUNDDOWN($C28*$I$6/1000,0)</f>
        <v>322</v>
      </c>
      <c r="J28" s="30">
        <f t="shared" si="4"/>
        <v>322</v>
      </c>
      <c r="K28" s="27">
        <f>ROUNDDOWN($C28*$K$6/1000,0)</f>
        <v>644</v>
      </c>
      <c r="L28" s="27">
        <f t="shared" si="5"/>
        <v>2268</v>
      </c>
      <c r="M28" s="30">
        <f t="shared" si="1"/>
        <v>2268</v>
      </c>
      <c r="N28" s="27">
        <f t="shared" si="6"/>
        <v>4536</v>
      </c>
      <c r="O28" s="30">
        <f>ROUNDDOWN($C28*$O$6/1000,0)</f>
        <v>25620</v>
      </c>
      <c r="P28" s="30">
        <f t="shared" si="7"/>
        <v>25620</v>
      </c>
      <c r="Q28" s="30">
        <f>ROUNDDOWN($C28*$Q$6/1000,0)</f>
        <v>51240</v>
      </c>
      <c r="R28" s="30">
        <f>ROUNDDOWN($C28*$R$6/1000,0)</f>
        <v>1008</v>
      </c>
    </row>
    <row r="29" spans="1:18" s="8" customFormat="1" ht="18.75" customHeight="1">
      <c r="A29" s="23">
        <v>22</v>
      </c>
      <c r="B29" s="23">
        <v>19</v>
      </c>
      <c r="C29" s="24">
        <v>300000</v>
      </c>
      <c r="D29" s="24">
        <v>10000</v>
      </c>
      <c r="E29" s="24" t="s">
        <v>45</v>
      </c>
      <c r="F29" s="27">
        <f t="shared" si="2"/>
        <v>10200</v>
      </c>
      <c r="G29" s="30">
        <f t="shared" si="0"/>
        <v>16500</v>
      </c>
      <c r="H29" s="27">
        <f t="shared" si="3"/>
        <v>26700</v>
      </c>
      <c r="I29" s="27">
        <f>ROUNDDOWN($C29*$I$6/1000,0)</f>
        <v>345</v>
      </c>
      <c r="J29" s="30">
        <f t="shared" si="4"/>
        <v>345</v>
      </c>
      <c r="K29" s="27">
        <f>ROUNDDOWN($C29*$K$6/1000,0)</f>
        <v>690</v>
      </c>
      <c r="L29" s="27">
        <f t="shared" si="5"/>
        <v>2430</v>
      </c>
      <c r="M29" s="30">
        <f t="shared" si="1"/>
        <v>2430</v>
      </c>
      <c r="N29" s="27">
        <f t="shared" si="6"/>
        <v>4860</v>
      </c>
      <c r="O29" s="30">
        <f>ROUNDDOWN($C29*$O$6/1000,0)</f>
        <v>27450</v>
      </c>
      <c r="P29" s="30">
        <f t="shared" si="7"/>
        <v>27450</v>
      </c>
      <c r="Q29" s="30">
        <f>ROUNDDOWN($C29*$Q$6/1000,0)</f>
        <v>54900</v>
      </c>
      <c r="R29" s="30">
        <f>ROUNDDOWN($C29*$R$6/1000,0)</f>
        <v>1080</v>
      </c>
    </row>
    <row r="30" spans="1:18" s="8" customFormat="1" ht="18.75" customHeight="1">
      <c r="A30" s="23">
        <v>23</v>
      </c>
      <c r="B30" s="31">
        <v>20</v>
      </c>
      <c r="C30" s="24">
        <v>320000</v>
      </c>
      <c r="D30" s="24">
        <v>10670</v>
      </c>
      <c r="E30" s="24" t="s">
        <v>46</v>
      </c>
      <c r="F30" s="27">
        <f t="shared" si="2"/>
        <v>10880</v>
      </c>
      <c r="G30" s="30">
        <f t="shared" si="0"/>
        <v>17600</v>
      </c>
      <c r="H30" s="27">
        <f t="shared" si="3"/>
        <v>28480</v>
      </c>
      <c r="I30" s="27">
        <f>ROUNDDOWN($C30*$I$6/1000,0)</f>
        <v>368</v>
      </c>
      <c r="J30" s="30">
        <f t="shared" si="4"/>
        <v>368</v>
      </c>
      <c r="K30" s="27">
        <f>ROUNDDOWN($C30*$K$6/1000,0)</f>
        <v>736</v>
      </c>
      <c r="L30" s="27">
        <f t="shared" si="5"/>
        <v>2592</v>
      </c>
      <c r="M30" s="30">
        <f t="shared" si="1"/>
        <v>2592</v>
      </c>
      <c r="N30" s="27">
        <f t="shared" si="6"/>
        <v>5184</v>
      </c>
      <c r="O30" s="30">
        <f>ROUNDDOWN($C30*$O$6/1000,0)</f>
        <v>29280</v>
      </c>
      <c r="P30" s="30">
        <f t="shared" si="7"/>
        <v>29280</v>
      </c>
      <c r="Q30" s="30">
        <f>ROUNDDOWN($C30*$Q$6/1000,0)</f>
        <v>58560</v>
      </c>
      <c r="R30" s="30">
        <f>ROUNDDOWN($C30*$R$6/1000,0)</f>
        <v>1152</v>
      </c>
    </row>
    <row r="31" spans="1:18" s="8" customFormat="1" ht="18.75" customHeight="1">
      <c r="A31" s="23">
        <v>24</v>
      </c>
      <c r="B31" s="23">
        <v>21</v>
      </c>
      <c r="C31" s="24">
        <v>340000</v>
      </c>
      <c r="D31" s="24">
        <v>11330</v>
      </c>
      <c r="E31" s="24" t="s">
        <v>47</v>
      </c>
      <c r="F31" s="27">
        <f t="shared" si="2"/>
        <v>11560</v>
      </c>
      <c r="G31" s="30">
        <f t="shared" si="0"/>
        <v>18700</v>
      </c>
      <c r="H31" s="27">
        <f t="shared" si="3"/>
        <v>30260</v>
      </c>
      <c r="I31" s="27">
        <f>ROUNDDOWN($C31*$I$6/1000,0)</f>
        <v>391</v>
      </c>
      <c r="J31" s="30">
        <f t="shared" si="4"/>
        <v>391</v>
      </c>
      <c r="K31" s="27">
        <f>ROUNDDOWN($C31*$K$6/1000,0)</f>
        <v>782</v>
      </c>
      <c r="L31" s="27">
        <f t="shared" si="5"/>
        <v>2754</v>
      </c>
      <c r="M31" s="30">
        <f t="shared" si="1"/>
        <v>2754</v>
      </c>
      <c r="N31" s="27">
        <f t="shared" si="6"/>
        <v>5508</v>
      </c>
      <c r="O31" s="30">
        <f>ROUNDDOWN($C31*$O$6/1000,0)</f>
        <v>31110</v>
      </c>
      <c r="P31" s="30">
        <f t="shared" si="7"/>
        <v>31110</v>
      </c>
      <c r="Q31" s="30">
        <f>ROUNDDOWN($C31*$Q$6/1000,0)</f>
        <v>62220</v>
      </c>
      <c r="R31" s="30">
        <f>ROUNDDOWN($C31*$R$6/1000,0)</f>
        <v>1224</v>
      </c>
    </row>
    <row r="32" spans="1:18" s="8" customFormat="1" ht="18.75" customHeight="1">
      <c r="A32" s="23">
        <v>25</v>
      </c>
      <c r="B32" s="31">
        <v>22</v>
      </c>
      <c r="C32" s="24">
        <v>360000</v>
      </c>
      <c r="D32" s="24">
        <v>12000</v>
      </c>
      <c r="E32" s="24" t="s">
        <v>48</v>
      </c>
      <c r="F32" s="27">
        <f t="shared" si="2"/>
        <v>12240</v>
      </c>
      <c r="G32" s="30">
        <f t="shared" si="0"/>
        <v>19800</v>
      </c>
      <c r="H32" s="27">
        <f t="shared" si="3"/>
        <v>32040</v>
      </c>
      <c r="I32" s="27">
        <f>ROUNDDOWN($C32*$I$6/1000,0)</f>
        <v>414</v>
      </c>
      <c r="J32" s="30">
        <f t="shared" si="4"/>
        <v>414</v>
      </c>
      <c r="K32" s="27">
        <f>ROUNDDOWN($C32*$K$6/1000,0)</f>
        <v>828</v>
      </c>
      <c r="L32" s="27">
        <f t="shared" si="5"/>
        <v>2916</v>
      </c>
      <c r="M32" s="30">
        <f t="shared" si="1"/>
        <v>2916</v>
      </c>
      <c r="N32" s="27">
        <f t="shared" si="6"/>
        <v>5832</v>
      </c>
      <c r="O32" s="30">
        <f>ROUNDDOWN($C32*$O$6/1000,0)</f>
        <v>32940</v>
      </c>
      <c r="P32" s="30">
        <f t="shared" si="7"/>
        <v>32940</v>
      </c>
      <c r="Q32" s="30">
        <f>ROUNDDOWN($C32*$Q$6/1000,0)</f>
        <v>65880</v>
      </c>
      <c r="R32" s="30">
        <f>ROUNDDOWN($C32*$R$6/1000,0)</f>
        <v>1296</v>
      </c>
    </row>
    <row r="33" spans="1:19" s="8" customFormat="1" ht="18.75" customHeight="1">
      <c r="A33" s="23">
        <v>26</v>
      </c>
      <c r="B33" s="23">
        <v>23</v>
      </c>
      <c r="C33" s="24">
        <v>380000</v>
      </c>
      <c r="D33" s="24">
        <v>12670</v>
      </c>
      <c r="E33" s="24" t="s">
        <v>49</v>
      </c>
      <c r="F33" s="27">
        <f t="shared" si="2"/>
        <v>12920</v>
      </c>
      <c r="G33" s="30">
        <f t="shared" si="0"/>
        <v>20900</v>
      </c>
      <c r="H33" s="27">
        <f t="shared" si="3"/>
        <v>33820</v>
      </c>
      <c r="I33" s="27">
        <f>ROUNDDOWN($C33*$I$6/1000,0)</f>
        <v>437</v>
      </c>
      <c r="J33" s="30">
        <f t="shared" si="4"/>
        <v>437</v>
      </c>
      <c r="K33" s="27">
        <f>ROUNDDOWN($C33*$K$6/1000,0)</f>
        <v>874</v>
      </c>
      <c r="L33" s="27">
        <f t="shared" si="5"/>
        <v>3078</v>
      </c>
      <c r="M33" s="30">
        <f t="shared" si="1"/>
        <v>3078</v>
      </c>
      <c r="N33" s="27">
        <f t="shared" si="6"/>
        <v>6156</v>
      </c>
      <c r="O33" s="30">
        <f>ROUNDDOWN($C33*$O$6/1000,0)</f>
        <v>34770</v>
      </c>
      <c r="P33" s="30">
        <f t="shared" si="7"/>
        <v>34770</v>
      </c>
      <c r="Q33" s="30">
        <f>ROUNDDOWN($C33*$Q$6/1000,0)</f>
        <v>69540</v>
      </c>
      <c r="R33" s="30">
        <f>ROUNDDOWN($C33*$R$6/1000,0)</f>
        <v>1368</v>
      </c>
    </row>
    <row r="34" spans="1:19" s="8" customFormat="1" ht="18.75" customHeight="1">
      <c r="A34" s="23">
        <v>27</v>
      </c>
      <c r="B34" s="31">
        <v>24</v>
      </c>
      <c r="C34" s="24">
        <v>410000</v>
      </c>
      <c r="D34" s="24">
        <v>13670</v>
      </c>
      <c r="E34" s="24" t="s">
        <v>50</v>
      </c>
      <c r="F34" s="27">
        <f t="shared" si="2"/>
        <v>13940</v>
      </c>
      <c r="G34" s="30">
        <f t="shared" si="0"/>
        <v>22550</v>
      </c>
      <c r="H34" s="27">
        <f t="shared" si="3"/>
        <v>36490</v>
      </c>
      <c r="I34" s="27">
        <f>ROUNDDOWN($C34*$I$6/1000,0)</f>
        <v>471</v>
      </c>
      <c r="J34" s="30">
        <f t="shared" si="4"/>
        <v>472</v>
      </c>
      <c r="K34" s="27">
        <f>ROUNDDOWN($C34*$K$6/1000,0)</f>
        <v>943</v>
      </c>
      <c r="L34" s="27">
        <f t="shared" si="5"/>
        <v>3321</v>
      </c>
      <c r="M34" s="30">
        <f t="shared" si="1"/>
        <v>3321</v>
      </c>
      <c r="N34" s="27">
        <f t="shared" si="6"/>
        <v>6642</v>
      </c>
      <c r="O34" s="30">
        <f>ROUNDDOWN($C34*$O$6/1000,0)</f>
        <v>37515</v>
      </c>
      <c r="P34" s="30">
        <f t="shared" si="7"/>
        <v>37515</v>
      </c>
      <c r="Q34" s="30">
        <f>ROUNDDOWN($C34*$Q$6/1000,0)</f>
        <v>75030</v>
      </c>
      <c r="R34" s="30">
        <f>ROUNDDOWN($C34*$R$6/1000,0)</f>
        <v>1476</v>
      </c>
    </row>
    <row r="35" spans="1:19" s="8" customFormat="1" ht="18.75" customHeight="1">
      <c r="A35" s="23">
        <v>28</v>
      </c>
      <c r="B35" s="23">
        <v>25</v>
      </c>
      <c r="C35" s="24">
        <v>440000</v>
      </c>
      <c r="D35" s="24">
        <v>14670</v>
      </c>
      <c r="E35" s="24" t="s">
        <v>51</v>
      </c>
      <c r="F35" s="27">
        <f t="shared" si="2"/>
        <v>14960</v>
      </c>
      <c r="G35" s="30">
        <f t="shared" si="0"/>
        <v>24200</v>
      </c>
      <c r="H35" s="27">
        <f t="shared" si="3"/>
        <v>39160</v>
      </c>
      <c r="I35" s="27">
        <f>ROUNDDOWN($C35*$I$6/1000,0)</f>
        <v>506</v>
      </c>
      <c r="J35" s="30">
        <f t="shared" si="4"/>
        <v>506</v>
      </c>
      <c r="K35" s="27">
        <f>ROUNDDOWN($C35*$K$6/1000,0)</f>
        <v>1012</v>
      </c>
      <c r="L35" s="27">
        <f t="shared" si="5"/>
        <v>3564</v>
      </c>
      <c r="M35" s="30">
        <f t="shared" si="1"/>
        <v>3564</v>
      </c>
      <c r="N35" s="27">
        <f t="shared" si="6"/>
        <v>7128</v>
      </c>
      <c r="O35" s="30">
        <f>ROUNDDOWN($C35*$O$6/1000,0)</f>
        <v>40260</v>
      </c>
      <c r="P35" s="30">
        <f t="shared" si="7"/>
        <v>40260</v>
      </c>
      <c r="Q35" s="30">
        <f>ROUNDDOWN($C35*$Q$6/1000,0)</f>
        <v>80520</v>
      </c>
      <c r="R35" s="30">
        <f>ROUNDDOWN($C35*$R$6/1000,0)</f>
        <v>1584</v>
      </c>
    </row>
    <row r="36" spans="1:19" s="8" customFormat="1" ht="18.75" customHeight="1">
      <c r="A36" s="23">
        <v>29</v>
      </c>
      <c r="B36" s="31">
        <v>26</v>
      </c>
      <c r="C36" s="24">
        <v>470000</v>
      </c>
      <c r="D36" s="24">
        <v>15670</v>
      </c>
      <c r="E36" s="24" t="s">
        <v>52</v>
      </c>
      <c r="F36" s="27">
        <f t="shared" si="2"/>
        <v>15980</v>
      </c>
      <c r="G36" s="30">
        <f t="shared" si="0"/>
        <v>25850</v>
      </c>
      <c r="H36" s="27">
        <f t="shared" si="3"/>
        <v>41830</v>
      </c>
      <c r="I36" s="27">
        <f>ROUNDDOWN($C36*$I$6/1000,0)</f>
        <v>540</v>
      </c>
      <c r="J36" s="30">
        <f t="shared" si="4"/>
        <v>541</v>
      </c>
      <c r="K36" s="27">
        <f>ROUNDDOWN($C36*$K$6/1000,0)</f>
        <v>1081</v>
      </c>
      <c r="L36" s="27">
        <f t="shared" si="5"/>
        <v>3807</v>
      </c>
      <c r="M36" s="30">
        <f t="shared" si="1"/>
        <v>3807</v>
      </c>
      <c r="N36" s="27">
        <f t="shared" si="6"/>
        <v>7614</v>
      </c>
      <c r="O36" s="30">
        <f>ROUNDDOWN($C36*$O$6/1000,0)</f>
        <v>43005</v>
      </c>
      <c r="P36" s="30">
        <f t="shared" si="7"/>
        <v>43005</v>
      </c>
      <c r="Q36" s="30">
        <f>ROUNDDOWN($C36*$Q$6/1000,0)</f>
        <v>86010</v>
      </c>
      <c r="R36" s="30">
        <f>ROUNDDOWN($C36*$R$6/1000,0)</f>
        <v>1692</v>
      </c>
    </row>
    <row r="37" spans="1:19" s="8" customFormat="1" ht="18.75" customHeight="1">
      <c r="A37" s="23">
        <v>30</v>
      </c>
      <c r="B37" s="23">
        <v>27</v>
      </c>
      <c r="C37" s="24">
        <v>500000</v>
      </c>
      <c r="D37" s="24">
        <v>16670</v>
      </c>
      <c r="E37" s="24" t="s">
        <v>53</v>
      </c>
      <c r="F37" s="27">
        <f t="shared" si="2"/>
        <v>17000</v>
      </c>
      <c r="G37" s="30">
        <f t="shared" si="0"/>
        <v>27500</v>
      </c>
      <c r="H37" s="27">
        <f t="shared" si="3"/>
        <v>44500</v>
      </c>
      <c r="I37" s="27">
        <f>ROUNDDOWN($C37*$I$6/1000,0)</f>
        <v>575</v>
      </c>
      <c r="J37" s="30">
        <f t="shared" si="4"/>
        <v>575</v>
      </c>
      <c r="K37" s="27">
        <f>ROUNDDOWN($C37*$K$6/1000,0)</f>
        <v>1150</v>
      </c>
      <c r="L37" s="27">
        <f t="shared" si="5"/>
        <v>4050</v>
      </c>
      <c r="M37" s="30">
        <f t="shared" si="1"/>
        <v>4050</v>
      </c>
      <c r="N37" s="27">
        <f t="shared" si="6"/>
        <v>8100</v>
      </c>
      <c r="O37" s="30">
        <f>ROUNDDOWN($C37*$O$6/1000,0)</f>
        <v>45750</v>
      </c>
      <c r="P37" s="30">
        <f t="shared" si="7"/>
        <v>45750</v>
      </c>
      <c r="Q37" s="30">
        <f>ROUNDDOWN($C37*$Q$6/1000,0)</f>
        <v>91500</v>
      </c>
      <c r="R37" s="30">
        <f>ROUNDDOWN($C37*$R$6/1000,0)</f>
        <v>1800</v>
      </c>
    </row>
    <row r="38" spans="1:19" s="8" customFormat="1" ht="18.75" customHeight="1">
      <c r="A38" s="23">
        <v>31</v>
      </c>
      <c r="B38" s="31">
        <v>28</v>
      </c>
      <c r="C38" s="24">
        <v>530000</v>
      </c>
      <c r="D38" s="24">
        <v>17670</v>
      </c>
      <c r="E38" s="24" t="s">
        <v>54</v>
      </c>
      <c r="F38" s="27">
        <f t="shared" si="2"/>
        <v>18020</v>
      </c>
      <c r="G38" s="30">
        <f t="shared" si="0"/>
        <v>29150</v>
      </c>
      <c r="H38" s="27">
        <f t="shared" si="3"/>
        <v>47170</v>
      </c>
      <c r="I38" s="27">
        <f>ROUNDDOWN($C38*$I$6/1000,0)</f>
        <v>609</v>
      </c>
      <c r="J38" s="30">
        <f t="shared" si="4"/>
        <v>610</v>
      </c>
      <c r="K38" s="27">
        <f>ROUNDDOWN($C38*$K$6/1000,0)</f>
        <v>1219</v>
      </c>
      <c r="L38" s="27">
        <f t="shared" si="5"/>
        <v>4293</v>
      </c>
      <c r="M38" s="30">
        <f t="shared" si="1"/>
        <v>4293</v>
      </c>
      <c r="N38" s="27">
        <f t="shared" si="6"/>
        <v>8586</v>
      </c>
      <c r="O38" s="30">
        <f>ROUNDDOWN($C38*$O$6/1000,0)</f>
        <v>48495</v>
      </c>
      <c r="P38" s="30">
        <f t="shared" si="7"/>
        <v>48495</v>
      </c>
      <c r="Q38" s="30">
        <f>ROUNDDOWN($C38*$Q$6/1000,0)</f>
        <v>96990</v>
      </c>
      <c r="R38" s="30">
        <f>ROUNDDOWN($C38*$R$6/1000,0)</f>
        <v>1908</v>
      </c>
    </row>
    <row r="39" spans="1:19" s="8" customFormat="1" ht="18.75" customHeight="1">
      <c r="A39" s="23">
        <v>32</v>
      </c>
      <c r="B39" s="23">
        <v>29</v>
      </c>
      <c r="C39" s="24">
        <v>560000</v>
      </c>
      <c r="D39" s="24">
        <v>18670</v>
      </c>
      <c r="E39" s="24" t="s">
        <v>55</v>
      </c>
      <c r="F39" s="27">
        <f t="shared" si="2"/>
        <v>19040</v>
      </c>
      <c r="G39" s="30">
        <f t="shared" si="0"/>
        <v>30800</v>
      </c>
      <c r="H39" s="27">
        <f t="shared" si="3"/>
        <v>49840</v>
      </c>
      <c r="I39" s="27">
        <f>ROUNDDOWN($C39*$I$6/1000,0)</f>
        <v>644</v>
      </c>
      <c r="J39" s="30">
        <f t="shared" si="4"/>
        <v>644</v>
      </c>
      <c r="K39" s="27">
        <f>ROUNDDOWN($C39*$K$6/1000,0)</f>
        <v>1288</v>
      </c>
      <c r="L39" s="27">
        <f t="shared" si="5"/>
        <v>4536</v>
      </c>
      <c r="M39" s="30">
        <f t="shared" si="1"/>
        <v>4536</v>
      </c>
      <c r="N39" s="27">
        <f t="shared" si="6"/>
        <v>9072</v>
      </c>
      <c r="O39" s="30">
        <f>ROUNDDOWN($C39*$O$6/1000,0)</f>
        <v>51240</v>
      </c>
      <c r="P39" s="30">
        <f t="shared" si="7"/>
        <v>51240</v>
      </c>
      <c r="Q39" s="30">
        <f>ROUNDDOWN($C39*$Q$6/1000,0)</f>
        <v>102480</v>
      </c>
      <c r="R39" s="30">
        <f>ROUNDDOWN($C39*$R$6/1000,0)</f>
        <v>2016</v>
      </c>
    </row>
    <row r="40" spans="1:19" s="8" customFormat="1" ht="18.75" customHeight="1">
      <c r="A40" s="23">
        <v>33</v>
      </c>
      <c r="B40" s="31">
        <v>30</v>
      </c>
      <c r="C40" s="24">
        <v>590000</v>
      </c>
      <c r="D40" s="24">
        <v>19670</v>
      </c>
      <c r="E40" s="24" t="s">
        <v>56</v>
      </c>
      <c r="F40" s="27">
        <f t="shared" si="2"/>
        <v>20060</v>
      </c>
      <c r="G40" s="30">
        <f t="shared" si="0"/>
        <v>32450</v>
      </c>
      <c r="H40" s="27">
        <f t="shared" si="3"/>
        <v>52510</v>
      </c>
      <c r="I40" s="27">
        <f>ROUNDDOWN($C40*$I$6/1000,0)</f>
        <v>678</v>
      </c>
      <c r="J40" s="30">
        <f t="shared" si="4"/>
        <v>679</v>
      </c>
      <c r="K40" s="27">
        <f>ROUNDDOWN($C40*$K$6/1000,0)</f>
        <v>1357</v>
      </c>
      <c r="L40" s="27">
        <f t="shared" si="5"/>
        <v>4779</v>
      </c>
      <c r="M40" s="30">
        <f t="shared" si="1"/>
        <v>4779</v>
      </c>
      <c r="N40" s="27">
        <f t="shared" si="6"/>
        <v>9558</v>
      </c>
      <c r="O40" s="30">
        <f>ROUNDDOWN($C40*$O$6/1000,0)</f>
        <v>53985</v>
      </c>
      <c r="P40" s="30">
        <f t="shared" si="7"/>
        <v>53985</v>
      </c>
      <c r="Q40" s="30">
        <f>ROUNDDOWN($C40*$Q$6/1000,0)</f>
        <v>107970</v>
      </c>
      <c r="R40" s="30">
        <f>ROUNDDOWN($C40*$R$6/1000,0)</f>
        <v>2124</v>
      </c>
    </row>
    <row r="41" spans="1:19" s="8" customFormat="1" ht="18.75" customHeight="1">
      <c r="A41" s="23">
        <v>34</v>
      </c>
      <c r="B41" s="23">
        <v>31</v>
      </c>
      <c r="C41" s="24">
        <v>620000</v>
      </c>
      <c r="D41" s="24">
        <v>20670</v>
      </c>
      <c r="E41" s="24" t="s">
        <v>57</v>
      </c>
      <c r="F41" s="27">
        <f t="shared" si="2"/>
        <v>21080</v>
      </c>
      <c r="G41" s="30">
        <f t="shared" si="0"/>
        <v>34100</v>
      </c>
      <c r="H41" s="27">
        <f t="shared" si="3"/>
        <v>55180</v>
      </c>
      <c r="I41" s="27">
        <f>ROUNDDOWN($C41*$I$6/1000,0)</f>
        <v>713</v>
      </c>
      <c r="J41" s="30">
        <f t="shared" si="4"/>
        <v>713</v>
      </c>
      <c r="K41" s="27">
        <f>ROUNDDOWN($C41*$K$6/1000,0)</f>
        <v>1426</v>
      </c>
      <c r="L41" s="27">
        <f t="shared" si="5"/>
        <v>5022</v>
      </c>
      <c r="M41" s="30">
        <f t="shared" si="1"/>
        <v>5022</v>
      </c>
      <c r="N41" s="27">
        <f t="shared" si="6"/>
        <v>10044</v>
      </c>
      <c r="O41" s="34">
        <f>ROUNDDOWN($C41*$O$6/1000,0)</f>
        <v>56730</v>
      </c>
      <c r="P41" s="35">
        <f t="shared" si="7"/>
        <v>56730</v>
      </c>
      <c r="Q41" s="34">
        <f>ROUNDDOWN($C41*$Q$6/1000,0)</f>
        <v>113460</v>
      </c>
      <c r="R41" s="34">
        <f>ROUNDDOWN($C41*$R$6/1000,0)</f>
        <v>2232</v>
      </c>
    </row>
    <row r="42" spans="1:19" s="8" customFormat="1" ht="18.75" customHeight="1">
      <c r="A42" s="23">
        <v>35</v>
      </c>
      <c r="B42" s="23">
        <v>32</v>
      </c>
      <c r="C42" s="24">
        <v>650000</v>
      </c>
      <c r="D42" s="24">
        <v>21670</v>
      </c>
      <c r="E42" s="24" t="s">
        <v>58</v>
      </c>
      <c r="F42" s="27">
        <f t="shared" si="2"/>
        <v>22100</v>
      </c>
      <c r="G42" s="30">
        <f t="shared" si="0"/>
        <v>35750</v>
      </c>
      <c r="H42" s="27">
        <f t="shared" si="3"/>
        <v>57850</v>
      </c>
      <c r="I42" s="27">
        <f>ROUNDDOWN($C42*$I$6/1000,0)</f>
        <v>747</v>
      </c>
      <c r="J42" s="30">
        <f t="shared" si="4"/>
        <v>748</v>
      </c>
      <c r="K42" s="27">
        <f>ROUNDDOWN($C42*$K$6/1000,0)</f>
        <v>1495</v>
      </c>
      <c r="L42" s="27">
        <f t="shared" si="5"/>
        <v>5265</v>
      </c>
      <c r="M42" s="30">
        <f t="shared" si="1"/>
        <v>5265</v>
      </c>
      <c r="N42" s="27">
        <f t="shared" si="6"/>
        <v>10530</v>
      </c>
      <c r="O42" s="36">
        <f>ROUNDDOWN($C42*$O$6/1000,0)</f>
        <v>59475</v>
      </c>
      <c r="P42" s="37">
        <f>SUM(Q42-O42)</f>
        <v>59475</v>
      </c>
      <c r="Q42" s="37">
        <f>ROUNDDOWN($C42*$Q$6/1000,0)</f>
        <v>118950</v>
      </c>
      <c r="R42" s="38">
        <f>ROUNDDOWN($C42*$R$6/1000,0)</f>
        <v>2340</v>
      </c>
    </row>
    <row r="43" spans="1:19" s="8" customFormat="1" ht="18.75" customHeight="1">
      <c r="A43" s="23">
        <v>36</v>
      </c>
      <c r="B43" s="23" t="s">
        <v>24</v>
      </c>
      <c r="C43" s="24">
        <v>680000</v>
      </c>
      <c r="D43" s="24">
        <v>22670</v>
      </c>
      <c r="E43" s="24" t="s">
        <v>59</v>
      </c>
      <c r="F43" s="27">
        <f t="shared" si="2"/>
        <v>23120</v>
      </c>
      <c r="G43" s="30">
        <f t="shared" si="0"/>
        <v>37400</v>
      </c>
      <c r="H43" s="27">
        <f t="shared" si="3"/>
        <v>60520</v>
      </c>
      <c r="I43" s="27">
        <f>ROUNDDOWN($C43*$I$6/1000,0)</f>
        <v>782</v>
      </c>
      <c r="J43" s="30">
        <f t="shared" si="4"/>
        <v>782</v>
      </c>
      <c r="K43" s="27">
        <f>ROUNDDOWN($C43*$K$6/1000,0)</f>
        <v>1564</v>
      </c>
      <c r="L43" s="27">
        <f t="shared" si="5"/>
        <v>5508</v>
      </c>
      <c r="M43" s="30">
        <f t="shared" si="1"/>
        <v>5508</v>
      </c>
      <c r="N43" s="27">
        <f t="shared" si="6"/>
        <v>11016</v>
      </c>
      <c r="O43" s="39"/>
      <c r="P43" s="40"/>
      <c r="Q43" s="40"/>
      <c r="R43" s="40"/>
    </row>
    <row r="44" spans="1:19" s="8" customFormat="1" ht="18.75" customHeight="1">
      <c r="A44" s="23">
        <v>37</v>
      </c>
      <c r="B44" s="23" t="s">
        <v>24</v>
      </c>
      <c r="C44" s="24">
        <v>710000</v>
      </c>
      <c r="D44" s="24">
        <v>23670</v>
      </c>
      <c r="E44" s="24" t="s">
        <v>60</v>
      </c>
      <c r="F44" s="27">
        <f t="shared" si="2"/>
        <v>24140</v>
      </c>
      <c r="G44" s="30">
        <f t="shared" si="0"/>
        <v>39050</v>
      </c>
      <c r="H44" s="27">
        <f t="shared" si="3"/>
        <v>63190</v>
      </c>
      <c r="I44" s="27">
        <f>ROUNDDOWN($C44*$I$6/1000,0)</f>
        <v>816</v>
      </c>
      <c r="J44" s="30">
        <f t="shared" si="4"/>
        <v>817</v>
      </c>
      <c r="K44" s="27">
        <f>ROUNDDOWN($C44*$K$6/1000,0)</f>
        <v>1633</v>
      </c>
      <c r="L44" s="27">
        <f t="shared" si="5"/>
        <v>5751</v>
      </c>
      <c r="M44" s="30">
        <f t="shared" si="1"/>
        <v>5751</v>
      </c>
      <c r="N44" s="27">
        <f t="shared" si="6"/>
        <v>11502</v>
      </c>
      <c r="O44" s="39"/>
      <c r="P44" s="40"/>
      <c r="Q44" s="40"/>
      <c r="R44" s="40"/>
    </row>
    <row r="45" spans="1:19" s="8" customFormat="1" ht="18.75" customHeight="1">
      <c r="A45" s="23">
        <v>38</v>
      </c>
      <c r="B45" s="23" t="s">
        <v>24</v>
      </c>
      <c r="C45" s="24">
        <v>750000</v>
      </c>
      <c r="D45" s="24">
        <v>25000</v>
      </c>
      <c r="E45" s="24" t="s">
        <v>61</v>
      </c>
      <c r="F45" s="27">
        <f t="shared" si="2"/>
        <v>25500</v>
      </c>
      <c r="G45" s="30">
        <f t="shared" si="0"/>
        <v>41250</v>
      </c>
      <c r="H45" s="27">
        <f t="shared" si="3"/>
        <v>66750</v>
      </c>
      <c r="I45" s="27">
        <f>ROUNDDOWN($C45*$I$6/1000,0)</f>
        <v>862</v>
      </c>
      <c r="J45" s="30">
        <f t="shared" si="4"/>
        <v>863</v>
      </c>
      <c r="K45" s="27">
        <f>ROUNDDOWN($C45*$K$6/1000,0)</f>
        <v>1725</v>
      </c>
      <c r="L45" s="27">
        <f t="shared" si="5"/>
        <v>6075</v>
      </c>
      <c r="M45" s="30">
        <f t="shared" si="1"/>
        <v>6075</v>
      </c>
      <c r="N45" s="27">
        <f t="shared" si="6"/>
        <v>12150</v>
      </c>
      <c r="O45" s="39"/>
      <c r="P45" s="40"/>
      <c r="Q45" s="40"/>
      <c r="R45" s="40"/>
    </row>
    <row r="46" spans="1:19" s="8" customFormat="1" ht="18.75" customHeight="1">
      <c r="A46" s="23">
        <v>39</v>
      </c>
      <c r="B46" s="23" t="s">
        <v>24</v>
      </c>
      <c r="C46" s="24">
        <v>790000</v>
      </c>
      <c r="D46" s="24">
        <v>26330</v>
      </c>
      <c r="E46" s="24" t="s">
        <v>62</v>
      </c>
      <c r="F46" s="27">
        <f t="shared" si="2"/>
        <v>26860</v>
      </c>
      <c r="G46" s="30">
        <f t="shared" si="0"/>
        <v>43450</v>
      </c>
      <c r="H46" s="27">
        <f t="shared" si="3"/>
        <v>70310</v>
      </c>
      <c r="I46" s="27">
        <f>ROUNDDOWN($C46*$I$6/1000,0)</f>
        <v>908</v>
      </c>
      <c r="J46" s="30">
        <f t="shared" si="4"/>
        <v>909</v>
      </c>
      <c r="K46" s="27">
        <f>ROUNDDOWN($C46*$K$6/1000,0)</f>
        <v>1817</v>
      </c>
      <c r="L46" s="27">
        <f t="shared" si="5"/>
        <v>6399</v>
      </c>
      <c r="M46" s="30">
        <f t="shared" si="1"/>
        <v>6399</v>
      </c>
      <c r="N46" s="27">
        <f t="shared" si="6"/>
        <v>12798</v>
      </c>
      <c r="O46" s="41"/>
      <c r="P46" s="40"/>
      <c r="Q46" s="40"/>
      <c r="R46" s="40"/>
    </row>
    <row r="47" spans="1:19" s="8" customFormat="1" ht="18.75" customHeight="1">
      <c r="A47" s="23">
        <v>40</v>
      </c>
      <c r="B47" s="23" t="s">
        <v>24</v>
      </c>
      <c r="C47" s="24">
        <v>830000</v>
      </c>
      <c r="D47" s="24">
        <v>27670</v>
      </c>
      <c r="E47" s="24" t="s">
        <v>63</v>
      </c>
      <c r="F47" s="27">
        <f t="shared" si="2"/>
        <v>28220</v>
      </c>
      <c r="G47" s="30">
        <f t="shared" si="0"/>
        <v>45650</v>
      </c>
      <c r="H47" s="27">
        <f t="shared" si="3"/>
        <v>73870</v>
      </c>
      <c r="I47" s="27">
        <f>ROUNDDOWN($C47*$I$6/1000,0)</f>
        <v>954</v>
      </c>
      <c r="J47" s="30">
        <f t="shared" si="4"/>
        <v>955</v>
      </c>
      <c r="K47" s="27">
        <f>ROUNDDOWN($C47*$K$6/1000,0)</f>
        <v>1909</v>
      </c>
      <c r="L47" s="27">
        <f t="shared" si="5"/>
        <v>6723</v>
      </c>
      <c r="M47" s="30">
        <f t="shared" si="1"/>
        <v>6723</v>
      </c>
      <c r="N47" s="27">
        <f t="shared" si="6"/>
        <v>13446</v>
      </c>
      <c r="O47" s="63" t="s">
        <v>64</v>
      </c>
      <c r="P47" s="64"/>
      <c r="Q47" s="64"/>
      <c r="R47" s="64"/>
      <c r="S47" s="65"/>
    </row>
    <row r="48" spans="1:19" s="8" customFormat="1" ht="18.75" customHeight="1">
      <c r="A48" s="23">
        <v>41</v>
      </c>
      <c r="B48" s="23" t="s">
        <v>24</v>
      </c>
      <c r="C48" s="24">
        <v>880000</v>
      </c>
      <c r="D48" s="24">
        <v>29330</v>
      </c>
      <c r="E48" s="24" t="s">
        <v>65</v>
      </c>
      <c r="F48" s="27">
        <f t="shared" si="2"/>
        <v>29920</v>
      </c>
      <c r="G48" s="30">
        <f t="shared" si="0"/>
        <v>48400</v>
      </c>
      <c r="H48" s="27">
        <f t="shared" si="3"/>
        <v>78320</v>
      </c>
      <c r="I48" s="27">
        <f>ROUNDDOWN($C48*$I$6/1000,0)</f>
        <v>1012</v>
      </c>
      <c r="J48" s="30">
        <f t="shared" si="4"/>
        <v>1012</v>
      </c>
      <c r="K48" s="27">
        <f>ROUNDDOWN($C48*$K$6/1000,0)</f>
        <v>2024</v>
      </c>
      <c r="L48" s="27">
        <f t="shared" si="5"/>
        <v>7128</v>
      </c>
      <c r="M48" s="30">
        <f t="shared" si="1"/>
        <v>7128</v>
      </c>
      <c r="N48" s="27">
        <f t="shared" si="6"/>
        <v>14256</v>
      </c>
      <c r="O48" s="66"/>
      <c r="P48" s="64"/>
      <c r="Q48" s="64"/>
      <c r="R48" s="64"/>
      <c r="S48" s="65"/>
    </row>
    <row r="49" spans="1:19" s="8" customFormat="1" ht="18.75" customHeight="1">
      <c r="A49" s="23">
        <v>42</v>
      </c>
      <c r="B49" s="23" t="s">
        <v>24</v>
      </c>
      <c r="C49" s="24">
        <v>930000</v>
      </c>
      <c r="D49" s="24">
        <v>31000</v>
      </c>
      <c r="E49" s="24" t="s">
        <v>66</v>
      </c>
      <c r="F49" s="27">
        <f t="shared" si="2"/>
        <v>31620</v>
      </c>
      <c r="G49" s="30">
        <f t="shared" si="0"/>
        <v>51150</v>
      </c>
      <c r="H49" s="27">
        <f t="shared" si="3"/>
        <v>82770</v>
      </c>
      <c r="I49" s="27">
        <f>ROUNDDOWN($C49*$I$6/1000,0)</f>
        <v>1069</v>
      </c>
      <c r="J49" s="30">
        <f t="shared" si="4"/>
        <v>1070</v>
      </c>
      <c r="K49" s="27">
        <f>ROUNDDOWN($C49*$K$6/1000,0)</f>
        <v>2139</v>
      </c>
      <c r="L49" s="27">
        <f t="shared" si="5"/>
        <v>7533</v>
      </c>
      <c r="M49" s="30">
        <f t="shared" si="1"/>
        <v>7533</v>
      </c>
      <c r="N49" s="27">
        <f t="shared" si="6"/>
        <v>15066</v>
      </c>
      <c r="O49" s="66"/>
      <c r="P49" s="64"/>
      <c r="Q49" s="64"/>
      <c r="R49" s="64"/>
      <c r="S49" s="65"/>
    </row>
    <row r="50" spans="1:19" s="8" customFormat="1" ht="18.75" customHeight="1">
      <c r="A50" s="23">
        <v>43</v>
      </c>
      <c r="B50" s="42" t="s">
        <v>24</v>
      </c>
      <c r="C50" s="35">
        <v>980000</v>
      </c>
      <c r="D50" s="35">
        <v>32670</v>
      </c>
      <c r="E50" s="35" t="s">
        <v>67</v>
      </c>
      <c r="F50" s="27">
        <f t="shared" si="2"/>
        <v>33320</v>
      </c>
      <c r="G50" s="35">
        <f t="shared" si="0"/>
        <v>53900</v>
      </c>
      <c r="H50" s="27">
        <f t="shared" si="3"/>
        <v>87220</v>
      </c>
      <c r="I50" s="27">
        <f>ROUNDDOWN($C50*$I$6/1000,0)</f>
        <v>1127</v>
      </c>
      <c r="J50" s="35">
        <f t="shared" si="4"/>
        <v>1127</v>
      </c>
      <c r="K50" s="27">
        <f>ROUNDDOWN($C50*$K$6/1000,0)</f>
        <v>2254</v>
      </c>
      <c r="L50" s="27">
        <f t="shared" si="5"/>
        <v>7938</v>
      </c>
      <c r="M50" s="35">
        <f t="shared" si="1"/>
        <v>7938</v>
      </c>
      <c r="N50" s="27">
        <f t="shared" si="6"/>
        <v>15876</v>
      </c>
      <c r="O50" s="43"/>
      <c r="P50" s="44"/>
      <c r="Q50" s="44"/>
      <c r="R50" s="44"/>
    </row>
    <row r="51" spans="1:19" ht="18.75" customHeight="1">
      <c r="A51" s="23">
        <v>44</v>
      </c>
      <c r="B51" s="23" t="s">
        <v>24</v>
      </c>
      <c r="C51" s="24">
        <v>1030000</v>
      </c>
      <c r="D51" s="24">
        <v>34330</v>
      </c>
      <c r="E51" s="24" t="s">
        <v>68</v>
      </c>
      <c r="F51" s="27">
        <f t="shared" si="2"/>
        <v>35020</v>
      </c>
      <c r="G51" s="24">
        <f t="shared" si="0"/>
        <v>56650</v>
      </c>
      <c r="H51" s="27">
        <f t="shared" si="3"/>
        <v>91670</v>
      </c>
      <c r="I51" s="27">
        <f>ROUNDDOWN($C51*$I$6/1000,0)</f>
        <v>1184</v>
      </c>
      <c r="J51" s="24">
        <f t="shared" si="4"/>
        <v>1185</v>
      </c>
      <c r="K51" s="27">
        <f>ROUNDDOWN($C51*$K$6/1000,0)</f>
        <v>2369</v>
      </c>
      <c r="L51" s="27">
        <f t="shared" si="5"/>
        <v>8343</v>
      </c>
      <c r="M51" s="24">
        <f t="shared" si="1"/>
        <v>8343</v>
      </c>
      <c r="N51" s="27">
        <f t="shared" si="6"/>
        <v>16686</v>
      </c>
      <c r="O51" s="43"/>
      <c r="P51" s="44"/>
      <c r="Q51" s="44"/>
      <c r="R51" s="44"/>
    </row>
    <row r="52" spans="1:19" ht="18.75" customHeight="1">
      <c r="A52" s="23">
        <v>45</v>
      </c>
      <c r="B52" s="23" t="s">
        <v>24</v>
      </c>
      <c r="C52" s="24">
        <v>1090000</v>
      </c>
      <c r="D52" s="24">
        <v>36330</v>
      </c>
      <c r="E52" s="24" t="s">
        <v>69</v>
      </c>
      <c r="F52" s="27">
        <f t="shared" si="2"/>
        <v>37060</v>
      </c>
      <c r="G52" s="24">
        <f t="shared" si="0"/>
        <v>59950</v>
      </c>
      <c r="H52" s="27">
        <f t="shared" si="3"/>
        <v>97010</v>
      </c>
      <c r="I52" s="27">
        <f>ROUNDDOWN($C52*$I$6/1000,0)</f>
        <v>1253</v>
      </c>
      <c r="J52" s="24">
        <f t="shared" si="4"/>
        <v>1254</v>
      </c>
      <c r="K52" s="27">
        <f>ROUNDDOWN($C52*$K$6/1000,0)</f>
        <v>2507</v>
      </c>
      <c r="L52" s="27">
        <f t="shared" si="5"/>
        <v>8829</v>
      </c>
      <c r="M52" s="24">
        <f t="shared" si="1"/>
        <v>8829</v>
      </c>
      <c r="N52" s="27">
        <f t="shared" si="6"/>
        <v>17658</v>
      </c>
    </row>
    <row r="53" spans="1:19" ht="18.75" customHeight="1">
      <c r="A53" s="23">
        <v>46</v>
      </c>
      <c r="B53" s="23" t="s">
        <v>24</v>
      </c>
      <c r="C53" s="24">
        <v>1150000</v>
      </c>
      <c r="D53" s="24">
        <v>38330</v>
      </c>
      <c r="E53" s="24" t="s">
        <v>70</v>
      </c>
      <c r="F53" s="27">
        <f t="shared" si="2"/>
        <v>39100</v>
      </c>
      <c r="G53" s="24">
        <f t="shared" si="0"/>
        <v>63250</v>
      </c>
      <c r="H53" s="27">
        <f t="shared" si="3"/>
        <v>102350</v>
      </c>
      <c r="I53" s="27">
        <f>ROUNDDOWN($C53*$I$6/1000,0)</f>
        <v>1322</v>
      </c>
      <c r="J53" s="24">
        <f t="shared" si="4"/>
        <v>1323</v>
      </c>
      <c r="K53" s="27">
        <f>ROUNDDOWN($C53*$K$6/1000,0)</f>
        <v>2645</v>
      </c>
      <c r="L53" s="27">
        <f t="shared" si="5"/>
        <v>9315</v>
      </c>
      <c r="M53" s="24">
        <f t="shared" si="1"/>
        <v>9315</v>
      </c>
      <c r="N53" s="27">
        <f t="shared" si="6"/>
        <v>18630</v>
      </c>
    </row>
    <row r="54" spans="1:19" ht="18.75" customHeight="1">
      <c r="A54" s="42">
        <v>47</v>
      </c>
      <c r="B54" s="23" t="s">
        <v>24</v>
      </c>
      <c r="C54" s="35">
        <v>1210000</v>
      </c>
      <c r="D54" s="35">
        <v>40330</v>
      </c>
      <c r="E54" s="35" t="s">
        <v>71</v>
      </c>
      <c r="F54" s="45">
        <f t="shared" si="2"/>
        <v>41140</v>
      </c>
      <c r="G54" s="35">
        <f>SUM(H54-F54)</f>
        <v>66550</v>
      </c>
      <c r="H54" s="45">
        <f t="shared" si="3"/>
        <v>107690</v>
      </c>
      <c r="I54" s="45">
        <f>ROUNDDOWN($C54*$I$6/1000,0)</f>
        <v>1391</v>
      </c>
      <c r="J54" s="35">
        <f t="shared" si="4"/>
        <v>1392</v>
      </c>
      <c r="K54" s="45">
        <f>ROUNDDOWN($C54*$K$6/1000,0)</f>
        <v>2783</v>
      </c>
      <c r="L54" s="45">
        <f t="shared" si="5"/>
        <v>9801</v>
      </c>
      <c r="M54" s="35">
        <f>N54-L54</f>
        <v>9801</v>
      </c>
      <c r="N54" s="45">
        <f t="shared" si="6"/>
        <v>19602</v>
      </c>
    </row>
    <row r="55" spans="1:19" ht="18.75" customHeight="1">
      <c r="A55" s="42">
        <v>48</v>
      </c>
      <c r="B55" s="23" t="s">
        <v>24</v>
      </c>
      <c r="C55" s="35">
        <v>1270000</v>
      </c>
      <c r="D55" s="35">
        <v>42330</v>
      </c>
      <c r="E55" s="35" t="s">
        <v>72</v>
      </c>
      <c r="F55" s="45">
        <f t="shared" si="2"/>
        <v>43180</v>
      </c>
      <c r="G55" s="35">
        <f>SUM(H55-F55)</f>
        <v>69850</v>
      </c>
      <c r="H55" s="45">
        <f t="shared" si="3"/>
        <v>113030</v>
      </c>
      <c r="I55" s="45">
        <f>ROUNDDOWN($C55*$I$6/1000,0)</f>
        <v>1460</v>
      </c>
      <c r="J55" s="35">
        <f t="shared" si="4"/>
        <v>1461</v>
      </c>
      <c r="K55" s="45">
        <f>ROUNDDOWN($C55*$K$6/1000,0)</f>
        <v>2921</v>
      </c>
      <c r="L55" s="45">
        <f t="shared" si="5"/>
        <v>10287</v>
      </c>
      <c r="M55" s="35">
        <f>N55-L55</f>
        <v>10287</v>
      </c>
      <c r="N55" s="45">
        <f t="shared" si="6"/>
        <v>20574</v>
      </c>
    </row>
    <row r="56" spans="1:19" ht="18.75" customHeight="1">
      <c r="A56" s="42">
        <v>49</v>
      </c>
      <c r="B56" s="23" t="s">
        <v>24</v>
      </c>
      <c r="C56" s="35">
        <v>1330000</v>
      </c>
      <c r="D56" s="35">
        <v>44330</v>
      </c>
      <c r="E56" s="35" t="s">
        <v>73</v>
      </c>
      <c r="F56" s="45">
        <f t="shared" si="2"/>
        <v>45220</v>
      </c>
      <c r="G56" s="35">
        <f>SUM(H56-F56)</f>
        <v>73150</v>
      </c>
      <c r="H56" s="45">
        <f t="shared" si="3"/>
        <v>118370</v>
      </c>
      <c r="I56" s="45">
        <f>ROUNDDOWN($C56*$I$6/1000,0)</f>
        <v>1529</v>
      </c>
      <c r="J56" s="35">
        <f t="shared" si="4"/>
        <v>1530</v>
      </c>
      <c r="K56" s="45">
        <f>ROUNDDOWN($C56*$K$6/1000,0)</f>
        <v>3059</v>
      </c>
      <c r="L56" s="45">
        <f t="shared" si="5"/>
        <v>10773</v>
      </c>
      <c r="M56" s="35">
        <f>N56-L56</f>
        <v>10773</v>
      </c>
      <c r="N56" s="45">
        <f t="shared" si="6"/>
        <v>21546</v>
      </c>
    </row>
    <row r="57" spans="1:19" ht="18.75" customHeight="1">
      <c r="A57" s="46">
        <v>50</v>
      </c>
      <c r="B57" s="46" t="s">
        <v>24</v>
      </c>
      <c r="C57" s="37">
        <v>1390000</v>
      </c>
      <c r="D57" s="37">
        <v>46330</v>
      </c>
      <c r="E57" s="37" t="s">
        <v>74</v>
      </c>
      <c r="F57" s="47">
        <f t="shared" si="2"/>
        <v>47260</v>
      </c>
      <c r="G57" s="37">
        <f t="shared" si="0"/>
        <v>76450</v>
      </c>
      <c r="H57" s="47">
        <f t="shared" si="3"/>
        <v>123710</v>
      </c>
      <c r="I57" s="47">
        <f>ROUNDDOWN($C57*$I$6/1000,0)</f>
        <v>1598</v>
      </c>
      <c r="J57" s="37">
        <f t="shared" si="4"/>
        <v>1599</v>
      </c>
      <c r="K57" s="47">
        <f>ROUNDDOWN($C57*$K$6/1000,0)</f>
        <v>3197</v>
      </c>
      <c r="L57" s="47">
        <f t="shared" si="5"/>
        <v>11259</v>
      </c>
      <c r="M57" s="37">
        <f>N57-L57</f>
        <v>11259</v>
      </c>
      <c r="N57" s="47">
        <f t="shared" si="6"/>
        <v>22518</v>
      </c>
    </row>
    <row r="58" spans="1:19" ht="14.5" customHeight="1">
      <c r="A58" s="67" t="s">
        <v>76</v>
      </c>
      <c r="B58" s="67"/>
      <c r="C58" s="67"/>
      <c r="D58" s="67"/>
      <c r="E58" s="67"/>
      <c r="F58" s="48"/>
      <c r="G58" s="48"/>
      <c r="H58" s="49"/>
      <c r="I58" s="49"/>
      <c r="J58" s="49"/>
      <c r="K58" s="49"/>
      <c r="L58" s="68"/>
      <c r="M58" s="68"/>
      <c r="N58" s="68"/>
    </row>
  </sheetData>
  <mergeCells count="13">
    <mergeCell ref="A2:R2"/>
    <mergeCell ref="O47:S49"/>
    <mergeCell ref="A58:E58"/>
    <mergeCell ref="L58:N58"/>
    <mergeCell ref="O3:R3"/>
    <mergeCell ref="F4:H4"/>
    <mergeCell ref="L4:N4"/>
    <mergeCell ref="O4:Q4"/>
    <mergeCell ref="A5:A7"/>
    <mergeCell ref="B5:B7"/>
    <mergeCell ref="C5:C7"/>
    <mergeCell ref="D5:D7"/>
    <mergeCell ref="I4:K4"/>
  </mergeCells>
  <phoneticPr fontId="2"/>
  <printOptions horizontalCentered="1"/>
  <pageMargins left="0.19685039370078741" right="0.27559055118110237" top="0.19685039370078741" bottom="0.19685039370078741" header="0.51181102362204722" footer="0.51181102362204722"/>
  <pageSetup paperSize="9" scale="55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イ五十嵐由美(健保)</dc:creator>
  <cp:lastModifiedBy>KATOU Hiroaki/加藤宏明(健保)</cp:lastModifiedBy>
  <cp:lastPrinted>2025-12-23T00:56:03Z</cp:lastPrinted>
  <dcterms:created xsi:type="dcterms:W3CDTF">2022-02-17T06:43:03Z</dcterms:created>
  <dcterms:modified xsi:type="dcterms:W3CDTF">2026-02-10T08:58:02Z</dcterms:modified>
</cp:coreProperties>
</file>